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tabRatio="662" activeTab="3"/>
  </bookViews>
  <sheets>
    <sheet name="Příloha odůvodnění část I" sheetId="1" r:id="rId1"/>
    <sheet name="Příloha odůvodnění část II" sheetId="2" r:id="rId2"/>
    <sheet name="Příloha odůvodnění část III" sheetId="3" r:id="rId3"/>
    <sheet name="Příloha odůvodnění část IV" sheetId="4" r:id="rId4"/>
  </sheets>
  <definedNames>
    <definedName name="_Toc163385976" localSheetId="0">'Příloha odůvodnění část I'!#REF!</definedName>
    <definedName name="_Toc163385976" localSheetId="1">'Příloha odůvodnění část II'!#REF!</definedName>
    <definedName name="_Toc163385976" localSheetId="2">'Příloha odůvodnění část III'!#REF!</definedName>
    <definedName name="_Toc163385976" localSheetId="3">'Příloha odůvodnění část IV'!#REF!</definedName>
    <definedName name="_Toc163385977" localSheetId="0">'Příloha odůvodnění část I'!#REF!</definedName>
    <definedName name="_Toc163385977" localSheetId="1">'Příloha odůvodnění část II'!#REF!</definedName>
    <definedName name="_Toc163385977" localSheetId="2">'Příloha odůvodnění část III'!#REF!</definedName>
    <definedName name="_Toc163385977" localSheetId="3">'Příloha odůvodnění část IV'!#REF!</definedName>
    <definedName name="_xlnm.Print_Area" localSheetId="0">'Příloha odůvodnění část I'!$A$1:$L$32</definedName>
    <definedName name="_xlnm.Print_Area" localSheetId="1">'Příloha odůvodnění část II'!$A$1:$L$16</definedName>
    <definedName name="_xlnm.Print_Area" localSheetId="2">'Příloha odůvodnění část III'!$A$1:$L$32</definedName>
    <definedName name="_xlnm.Print_Area" localSheetId="3">'Příloha odůvodnění část IV'!$A$1:$M$30</definedName>
  </definedNames>
  <calcPr fullCalcOnLoad="1"/>
</workbook>
</file>

<file path=xl/comments1.xml><?xml version="1.0" encoding="utf-8"?>
<comments xmlns="http://schemas.openxmlformats.org/spreadsheetml/2006/main">
  <authors>
    <author>vojtova</author>
    <author>Standard</author>
  </authors>
  <commentList>
    <comment ref="A9" authorId="0">
      <text>
        <r>
          <rPr>
            <sz val="9"/>
            <rFont val="Tahoma"/>
            <family val="2"/>
          </rPr>
          <t>Uvede se dotčený typ úřadu – např. obecní úřad, obecní úřad obce s rozšířenou působností, matriční úřad, stavební úřad, krajský úřad, Magistrát hl. m. Prahy, městská část, ministerstvo, Česká obchodní inspekce, Česká inspekce životního prostředí.</t>
        </r>
      </text>
    </comment>
    <comment ref="B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Jedná se o počet všech dotčených úřadů určitého typu, na které se vztahuje konkrétní povinnost v rámci výkonu státní správy v ČR; např. 205 pro obce s rozšířenou působností.</t>
        </r>
      </text>
    </comment>
    <comment ref="C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Průměrný počet úředníků na jednom typu úřadu, kteří budou vykonávat navrhovanou agendu.</t>
        </r>
      </text>
    </comment>
    <comment ref="E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Celkový počet úředníků, kteří budou vykonávat navrhovanou agendu, na dotčených typech úřadů a úhrnem v ČR.</t>
        </r>
      </text>
    </comment>
    <comment ref="F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Mzdové náklady na 1 úředníka na rok na konkrétním typu úřadu. </t>
        </r>
      </text>
    </comment>
    <comment ref="G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Celkové mzdové náklady na úřední výkon zajištěný dotčeným úřadem na rok; M = (a x b x m).</t>
        </r>
      </text>
    </comment>
    <comment ref="H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Pro ÚSC dosahují režijní náklady obvykle 40-45% mzdových nákladů, tj. R = 0,43 x M; u jiných úřadů je poměr kalkulován individuálně.</t>
        </r>
      </text>
    </comment>
    <comment ref="J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Jedná se o přímé náklady spojené s počtem úředníků, např. náklady na pořízení počítačů, na zajištění nových prostorových kapacit.</t>
        </r>
      </text>
    </comment>
    <comment ref="K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 Jedná se o nepřímé náklady, které nelze vztáhnout k počtu úředníků, např. plošné zavedení softwaru.</t>
        </r>
      </text>
    </comment>
    <comment ref="L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Náklady pro jeden typ úřadu N = M + R + J , pro ÚSC lze vyjádřit jako N = 1,43 x M + J. 
Celkové náklady za všechny dotčené úřady (všech typů) v ČR jsou součtem těchto nákladů; N celk = N (úřad A) + N (úřad B) + … + N (úřad F) </t>
        </r>
      </text>
    </comment>
  </commentList>
</comments>
</file>

<file path=xl/comments2.xml><?xml version="1.0" encoding="utf-8"?>
<comments xmlns="http://schemas.openxmlformats.org/spreadsheetml/2006/main">
  <authors>
    <author>vojtova</author>
    <author>Standard</author>
  </authors>
  <commentList>
    <comment ref="A9" authorId="0">
      <text>
        <r>
          <rPr>
            <sz val="9"/>
            <rFont val="Tahoma"/>
            <family val="2"/>
          </rPr>
          <t>Uvede se dotčený typ úřadu – např. obecní úřad, obecní úřad obce s rozšířenou působností, matriční úřad, stavební úřad, krajský úřad, Magistrát hl. m. Prahy, městská část, ministerstvo, Česká obchodní inspekce, Česká inspekce životního prostředí.</t>
        </r>
      </text>
    </comment>
    <comment ref="B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Jedná se o počet všech dotčených úřadů určitého typu, na které se vztahuje konkrétní povinnost v rámci výkonu státní správy v ČR; např. 205 pro obce s rozšířenou působností.</t>
        </r>
      </text>
    </comment>
    <comment ref="C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Průměrný počet úředníků na jednom typu úřadu, kteří budou vykonávat navrhovanou agendu.</t>
        </r>
      </text>
    </comment>
    <comment ref="E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Celkový počet úředníků, kteří budou vykonávat navrhovanou agendu, na dotčených typech úřadů a úhrnem v ČR.</t>
        </r>
      </text>
    </comment>
    <comment ref="F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Mzdové náklady na 1 úředníka na rok na konkrétním typu úřadu. </t>
        </r>
      </text>
    </comment>
    <comment ref="G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Celkové mzdové náklady na úřední výkon zajištěný dotčeným úřadem na rok; M = (a x b x m).</t>
        </r>
      </text>
    </comment>
    <comment ref="H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Pro ÚSC dosahují režijní náklady obvykle 40-45% mzdových nákladů, tj. R = 0,43 x M; u jiných úřadů je poměr kalkulován individuálně.</t>
        </r>
      </text>
    </comment>
    <comment ref="J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Jedná se o přímé náklady spojené s počtem úředníků, např. náklady na pořízení počítačů, na zajištění nových prostorových kapacit.</t>
        </r>
      </text>
    </comment>
    <comment ref="K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 Jedná se o nepřímé náklady, které nelze vztáhnout k počtu úředníků, např. plošné zavedení softwaru.</t>
        </r>
      </text>
    </comment>
    <comment ref="L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Náklady pro jeden typ úřadu N = M + R + J , pro ÚSC lze vyjádřit jako N = 1,43 x M + J. 
Celkové náklady za všechny dotčené úřady (všech typů) v ČR jsou součtem těchto nákladů; N celk = N (úřad A) + N (úřad B) + … + N (úřad F) </t>
        </r>
      </text>
    </comment>
  </commentList>
</comments>
</file>

<file path=xl/comments3.xml><?xml version="1.0" encoding="utf-8"?>
<comments xmlns="http://schemas.openxmlformats.org/spreadsheetml/2006/main">
  <authors>
    <author>vojtova</author>
    <author>Standard</author>
  </authors>
  <commentList>
    <comment ref="A9" authorId="0">
      <text>
        <r>
          <rPr>
            <sz val="9"/>
            <rFont val="Tahoma"/>
            <family val="2"/>
          </rPr>
          <t>Uvede se dotčený typ úřadu – např. obecní úřad, obecní úřad obce s rozšířenou působností, matriční úřad, stavební úřad, krajský úřad, Magistrát hl. m. Prahy, městská část, ministerstvo, Česká obchodní inspekce, Česká inspekce životního prostředí.</t>
        </r>
      </text>
    </comment>
    <comment ref="B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Jedná se o počet všech dotčených úřadů určitého typu, na které se vztahuje konkrétní povinnost v rámci výkonu státní správy v ČR; např. 205 pro obce s rozšířenou působností.</t>
        </r>
      </text>
    </comment>
    <comment ref="C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Průměrný počet úředníků na jednom typu úřadu, kteří budou vykonávat navrhovanou agendu.</t>
        </r>
      </text>
    </comment>
    <comment ref="E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Celkový počet úředníků, kteří budou vykonávat navrhovanou agendu, na dotčených typech úřadů a úhrnem v ČR.</t>
        </r>
      </text>
    </comment>
    <comment ref="F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Mzdové náklady na 1 úředníka na rok na konkrétním typu úřadu. </t>
        </r>
      </text>
    </comment>
    <comment ref="G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Celkové mzdové náklady na úřední výkon zajištěný dotčeným úřadem na rok; M = (a x b x m).</t>
        </r>
      </text>
    </comment>
    <comment ref="H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Pro ÚSC dosahují režijní náklady obvykle 40-45% mzdových nákladů, tj. R = 0,43 x M; u jiných úřadů je poměr kalkulován individuálně.</t>
        </r>
      </text>
    </comment>
    <comment ref="J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Jedná se o přímé náklady spojené s počtem úředníků, např. náklady na pořízení počítačů, na zajištění nových prostorových kapacit.</t>
        </r>
      </text>
    </comment>
    <comment ref="K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 Jedná se o nepřímé náklady, které nelze vztáhnout k počtu úředníků, např. plošné zavedení softwaru.</t>
        </r>
      </text>
    </comment>
    <comment ref="L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Náklady pro jeden typ úřadu N = M + R + J , pro ÚSC lze vyjádřit jako N = 1,43 x M + J. 
Celkové náklady za všechny dotčené úřady (všech typů) v ČR jsou součtem těchto nákladů; N celk = N (úřad A) + N (úřad B) + … + N (úřad F) </t>
        </r>
      </text>
    </comment>
  </commentList>
</comments>
</file>

<file path=xl/comments4.xml><?xml version="1.0" encoding="utf-8"?>
<comments xmlns="http://schemas.openxmlformats.org/spreadsheetml/2006/main">
  <authors>
    <author>vojtova</author>
    <author>Standard</author>
  </authors>
  <commentList>
    <comment ref="A9" authorId="0">
      <text>
        <r>
          <rPr>
            <sz val="9"/>
            <rFont val="Tahoma"/>
            <family val="2"/>
          </rPr>
          <t>Uvede se dotčený typ úřadu – např. obecní úřad, obecní úřad obce s rozšířenou působností, matriční úřad, stavební úřad, krajský úřad, Magistrát hl. m. Prahy, městská část, ministerstvo, Česká obchodní inspekce, Česká inspekce životního prostředí.</t>
        </r>
      </text>
    </comment>
    <comment ref="B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Jedná se o počet všech dotčených úřadů určitého typu, na které se vztahuje konkrétní povinnost v rámci výkonu státní správy v ČR; např. 205 pro obce s rozšířenou působností.</t>
        </r>
      </text>
    </comment>
    <comment ref="F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Mzdové náklady na 1 úředníka na rok na konkrétním typu úřadu. </t>
        </r>
      </text>
    </comment>
    <comment ref="G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Celkové mzdové náklady na úřední výkon zajištěný dotčeným úřadem na rok; M = (a x b x m).</t>
        </r>
      </text>
    </comment>
    <comment ref="H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Pro ÚSC dosahují režijní náklady obvykle 40-45% mzdových nákladů, tj. R = 0,43 x M; u jiných úřadů je poměr kalkulován individuálně.</t>
        </r>
      </text>
    </comment>
    <comment ref="L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Náklady pro jeden typ úřadu N = M + R + J , pro ÚSC lze vyjádřit jako N = 1,43 x M + J. 
Celkové náklady za všechny dotčené úřady (všech typů) v ČR jsou součtem těchto nákladů; N celk = N (úřad A) + N (úřad B) + … + N (úřad F) </t>
        </r>
      </text>
    </comment>
    <comment ref="C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Průměrný počet úředníků na jednom typu úřadu, kteří budou vykonávat navrhovanou agendu.</t>
        </r>
      </text>
    </comment>
    <comment ref="E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Celkový počet úředníků, kteří budou vykonávat navrhovanou agendu, na dotčených typech úřadů a úhrnem v ČR.</t>
        </r>
      </text>
    </comment>
  </commentList>
</comments>
</file>

<file path=xl/sharedStrings.xml><?xml version="1.0" encoding="utf-8"?>
<sst xmlns="http://schemas.openxmlformats.org/spreadsheetml/2006/main" count="275" uniqueCount="87">
  <si>
    <t>a</t>
  </si>
  <si>
    <t>b</t>
  </si>
  <si>
    <t>a x b</t>
  </si>
  <si>
    <t>m</t>
  </si>
  <si>
    <t>M</t>
  </si>
  <si>
    <t>R</t>
  </si>
  <si>
    <t>N1</t>
  </si>
  <si>
    <t>1)</t>
  </si>
  <si>
    <t>2)</t>
  </si>
  <si>
    <t>3)</t>
  </si>
  <si>
    <t>4)</t>
  </si>
  <si>
    <t>5)</t>
  </si>
  <si>
    <t>6)</t>
  </si>
  <si>
    <t>7)</t>
  </si>
  <si>
    <t>9)</t>
  </si>
  <si>
    <t>10)</t>
  </si>
  <si>
    <t>12)</t>
  </si>
  <si>
    <t xml:space="preserve">Náklady na výkon státní správy </t>
  </si>
  <si>
    <t xml:space="preserve">1. rok </t>
  </si>
  <si>
    <t>celkové</t>
  </si>
  <si>
    <t>Regionální rady regionů soudržnosti</t>
  </si>
  <si>
    <r>
      <t>[</t>
    </r>
    <r>
      <rPr>
        <sz val="12"/>
        <rFont val="Arial"/>
        <family val="2"/>
      </rPr>
      <t>tis. Kč</t>
    </r>
    <r>
      <rPr>
        <sz val="12"/>
        <rFont val="Symbol"/>
        <family val="1"/>
      </rPr>
      <t>]</t>
    </r>
  </si>
  <si>
    <r>
      <t>j</t>
    </r>
    <r>
      <rPr>
        <b/>
        <vertAlign val="subscript"/>
        <sz val="10"/>
        <rFont val="Arial"/>
        <family val="2"/>
      </rPr>
      <t>v</t>
    </r>
  </si>
  <si>
    <r>
      <t>J</t>
    </r>
    <r>
      <rPr>
        <b/>
        <vertAlign val="subscript"/>
        <sz val="10"/>
        <rFont val="Arial"/>
        <family val="2"/>
      </rPr>
      <t>f</t>
    </r>
  </si>
  <si>
    <t>další roky</t>
  </si>
  <si>
    <t>Předpoklady výpočtu</t>
  </si>
  <si>
    <t xml:space="preserve">Náklady na výkon samosprávy </t>
  </si>
  <si>
    <t>Druh účetní jednotky</t>
  </si>
  <si>
    <t>Počet účetních jednotek</t>
  </si>
  <si>
    <t>v  průběhu účetního období</t>
  </si>
  <si>
    <t xml:space="preserve">zavedení počátečních stavů </t>
  </si>
  <si>
    <t>celkový přepočtený stav</t>
  </si>
  <si>
    <t xml:space="preserve">Jednorázové náklady </t>
  </si>
  <si>
    <t>na pracovníka</t>
  </si>
  <si>
    <t>na účetní jednotku</t>
  </si>
  <si>
    <t>všechny účetní jednotky</t>
  </si>
  <si>
    <t>koeficient navýšení mzdových nákladů větších celků</t>
  </si>
  <si>
    <t>průměrné jednorázové náklady - menší účetní jednotky</t>
  </si>
  <si>
    <t>průměrné jednorázové náklady - větší účetní jednotky</t>
  </si>
  <si>
    <t>x</t>
  </si>
  <si>
    <t>průměrné jednorázové náklady - kraje</t>
  </si>
  <si>
    <t>Mzdové a režijní náklady na účetní jednotku</t>
  </si>
  <si>
    <t>Režijní náklady
na účetní jednotku</t>
  </si>
  <si>
    <t>Počet pracovníků pro zajištění
na účetní jednotku</t>
  </si>
  <si>
    <t>výše provozní režie / mzdové náklady</t>
  </si>
  <si>
    <t>Tabulka pro výpočet nákladů na výkon agendy</t>
  </si>
  <si>
    <t>Organizační složky státu - ministerstva</t>
  </si>
  <si>
    <t>Organizační složky státu - ostatní</t>
  </si>
  <si>
    <t>Územní samosprávné celky (kraje)</t>
  </si>
  <si>
    <t>Územní samosprávné celky (velké obce nad 20000 ob.)</t>
  </si>
  <si>
    <t>Dobrovolné svazky obcí</t>
  </si>
  <si>
    <t>koeficient snížení mzdových nákladů menších PO</t>
  </si>
  <si>
    <t>Územní samosprávné celky (malé obce do 1 000 ob.)</t>
  </si>
  <si>
    <t>Příspěvkové organizace ÚSC (aktiva pod 10 mil.Kč)</t>
  </si>
  <si>
    <t>Příspěvkové organizace ÚSC (aktiva nad 100 mil. Kč)</t>
  </si>
  <si>
    <t>Příspěvkové organizace ÚSC (aktiva 10  až 100 mil. Kč)</t>
  </si>
  <si>
    <t>Počet jednotek</t>
  </si>
  <si>
    <t>Územní samosprávné celky (malé obce 1000-5000 ob.)</t>
  </si>
  <si>
    <t>Předpoklady výpočtu:</t>
  </si>
  <si>
    <t>Státní fondy včetně Pozemkového fondu ČR</t>
  </si>
  <si>
    <t>Územní samosprávné celky (střední obce 5001 - 20000 ob.)</t>
  </si>
  <si>
    <t>1.rok</t>
  </si>
  <si>
    <t xml:space="preserve">průměrné mzdové náklady </t>
  </si>
  <si>
    <t>Mzdové a související náklady 
na účetní jednotku</t>
  </si>
  <si>
    <t>REKAPITULACE (tis. Kč)</t>
  </si>
  <si>
    <t>průměrné jednorázové náklady - organizační složky státu</t>
  </si>
  <si>
    <t>koeficient navýšení mzdových nákladů větších účetních jednotek</t>
  </si>
  <si>
    <t xml:space="preserve">Příspěvkové organizace OSS - velké </t>
  </si>
  <si>
    <t xml:space="preserve">Příspěvkové organizace OSS - malé </t>
  </si>
  <si>
    <t>municipální část</t>
  </si>
  <si>
    <t>další období</t>
  </si>
  <si>
    <t xml:space="preserve"> vládní část</t>
  </si>
  <si>
    <t>;</t>
  </si>
  <si>
    <t>Vládní část: první rok</t>
  </si>
  <si>
    <t>Vládní část: daší roky</t>
  </si>
  <si>
    <t>Municipální část: první rok</t>
  </si>
  <si>
    <t>Municipální část: další roky</t>
  </si>
  <si>
    <t>MEZISOUČET MUNICIPÁLNÍ ČÁST</t>
  </si>
  <si>
    <t>MEZISOUČET VLÁDNÍ ČÁST</t>
  </si>
  <si>
    <t>Náklady na výkon agendy  ZAVEDENÍ POMOCNÉHO ANALYTICKÉHO PŘEHLEDU s výjimkou nejmenších účetních jednotek</t>
  </si>
  <si>
    <t>Příloha odůvodnění materiálu č.j. 28/75213/2010-282, část III</t>
  </si>
  <si>
    <t>Příloha odůvodnění materiálu č.j. 28/75213/2010-282, část II</t>
  </si>
  <si>
    <t>Příloha odůvodnění materiálu č.j. 28/75213/2010-282, část I</t>
  </si>
  <si>
    <t>Příloha odůvodnění materiálu č.j. 28/75213/2010-282, část IV</t>
  </si>
  <si>
    <t>Pomocný analytický přehled nepředávají:</t>
  </si>
  <si>
    <t>Celkem nepředává:</t>
  </si>
  <si>
    <t>Počty účetních jednotek: zdroj Český statistický úřad a Centrální systém účetních informací státu, září 2011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</si>
</sst>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-* #,##0.0\ _K_č_-;\-* #,##0.0\ _K_č_-;_-* &quot;-&quot;??\ _K_č_-;_-@_-"/>
    <numFmt numFmtId="169" formatCode="_-* #,##0\ _K_č_-;\-* #,##0\ _K_č_-;_-* &quot;-&quot;??\ _K_č_-;_-@_-"/>
    <numFmt numFmtId="170" formatCode="0.000"/>
    <numFmt numFmtId="171" formatCode="_-* #,##0.0\ _K_č_-;\-* #,##0.0\ _K_č_-;_-* &quot;-&quot;?\ _K_č_-;_-@_-"/>
    <numFmt numFmtId="172" formatCode="#,##0\ &quot;Kč&quot;"/>
    <numFmt numFmtId="173" formatCode="#,##0_ ;\-#,##0\ "/>
    <numFmt numFmtId="174" formatCode="#,##0.00_ ;\-#,##0.00\ "/>
    <numFmt numFmtId="175" formatCode="#,##0.0_ ;\-#,##0.0\ "/>
  </numFmts>
  <fonts count="2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12"/>
      <name val="Arial"/>
      <family val="2"/>
    </font>
    <font>
      <sz val="12"/>
      <name val="Arial"/>
      <family val="0"/>
    </font>
    <font>
      <sz val="12"/>
      <name val="Symbol"/>
      <family val="1"/>
    </font>
    <font>
      <sz val="14"/>
      <name val="Arial"/>
      <family val="2"/>
    </font>
    <font>
      <b/>
      <i/>
      <sz val="14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169" fontId="2" fillId="0" borderId="0" xfId="0" applyNumberFormat="1" applyFont="1" applyBorder="1" applyAlignment="1">
      <alignment vertical="top" readingOrder="1"/>
    </xf>
    <xf numFmtId="0" fontId="1" fillId="0" borderId="0" xfId="0" applyFont="1" applyBorder="1" applyAlignment="1">
      <alignment vertical="top" wrapText="1" readingOrder="1"/>
    </xf>
    <xf numFmtId="0" fontId="0" fillId="0" borderId="0" xfId="0" applyFont="1" applyFill="1" applyAlignment="1">
      <alignment/>
    </xf>
    <xf numFmtId="169" fontId="0" fillId="0" borderId="0" xfId="15" applyNumberForma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69" fontId="10" fillId="0" borderId="0" xfId="15" applyNumberFormat="1" applyFont="1" applyFill="1" applyAlignment="1">
      <alignment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169" fontId="13" fillId="0" borderId="5" xfId="15" applyNumberFormat="1" applyFont="1" applyFill="1" applyBorder="1" applyAlignment="1">
      <alignment horizontal="right" wrapText="1"/>
    </xf>
    <xf numFmtId="169" fontId="13" fillId="0" borderId="6" xfId="15" applyNumberFormat="1" applyFont="1" applyFill="1" applyBorder="1" applyAlignment="1">
      <alignment horizontal="right" wrapText="1"/>
    </xf>
    <xf numFmtId="169" fontId="13" fillId="0" borderId="3" xfId="15" applyNumberFormat="1" applyFont="1" applyFill="1" applyBorder="1" applyAlignment="1">
      <alignment horizontal="right" wrapText="1"/>
    </xf>
    <xf numFmtId="169" fontId="13" fillId="0" borderId="7" xfId="15" applyNumberFormat="1" applyFont="1" applyFill="1" applyBorder="1" applyAlignment="1">
      <alignment horizontal="right" wrapText="1"/>
    </xf>
    <xf numFmtId="169" fontId="13" fillId="0" borderId="8" xfId="15" applyNumberFormat="1" applyFont="1" applyFill="1" applyBorder="1" applyAlignment="1">
      <alignment horizontal="right" wrapText="1"/>
    </xf>
    <xf numFmtId="169" fontId="13" fillId="0" borderId="2" xfId="15" applyNumberFormat="1" applyFont="1" applyFill="1" applyBorder="1" applyAlignment="1">
      <alignment horizontal="right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9" fontId="3" fillId="0" borderId="11" xfId="15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9" fontId="0" fillId="0" borderId="14" xfId="15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9" fontId="1" fillId="0" borderId="0" xfId="0" applyNumberFormat="1" applyFont="1" applyBorder="1" applyAlignment="1">
      <alignment vertical="top" readingOrder="1"/>
    </xf>
    <xf numFmtId="0" fontId="3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0" borderId="0" xfId="0" applyFont="1" applyBorder="1" applyAlignment="1">
      <alignment vertical="top" wrapText="1" readingOrder="1"/>
    </xf>
    <xf numFmtId="169" fontId="11" fillId="0" borderId="0" xfId="0" applyNumberFormat="1" applyFont="1" applyBorder="1" applyAlignment="1">
      <alignment vertical="top" readingOrder="1"/>
    </xf>
    <xf numFmtId="0" fontId="11" fillId="0" borderId="0" xfId="0" applyFont="1" applyAlignment="1">
      <alignment/>
    </xf>
    <xf numFmtId="169" fontId="11" fillId="0" borderId="0" xfId="15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15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/>
    </xf>
    <xf numFmtId="167" fontId="13" fillId="0" borderId="8" xfId="0" applyNumberFormat="1" applyFont="1" applyFill="1" applyBorder="1" applyAlignment="1">
      <alignment horizontal="right" wrapText="1"/>
    </xf>
    <xf numFmtId="9" fontId="11" fillId="0" borderId="0" xfId="20" applyFont="1" applyAlignment="1">
      <alignment/>
    </xf>
    <xf numFmtId="43" fontId="11" fillId="0" borderId="0" xfId="15" applyFont="1" applyAlignment="1">
      <alignment/>
    </xf>
    <xf numFmtId="169" fontId="0" fillId="0" borderId="0" xfId="0" applyNumberFormat="1" applyFont="1" applyBorder="1" applyAlignment="1">
      <alignment horizontal="center" vertical="top" readingOrder="1"/>
    </xf>
    <xf numFmtId="9" fontId="11" fillId="0" borderId="0" xfId="2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169" fontId="14" fillId="0" borderId="0" xfId="15" applyNumberFormat="1" applyFont="1" applyFill="1" applyBorder="1" applyAlignment="1">
      <alignment horizontal="right" wrapText="1"/>
    </xf>
    <xf numFmtId="0" fontId="13" fillId="0" borderId="8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0" fillId="3" borderId="16" xfId="0" applyFont="1" applyFill="1" applyBorder="1" applyAlignment="1">
      <alignment horizontal="center" vertical="top" wrapText="1"/>
    </xf>
    <xf numFmtId="0" fontId="10" fillId="3" borderId="17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vertical="center" wrapText="1"/>
    </xf>
    <xf numFmtId="169" fontId="11" fillId="0" borderId="0" xfId="0" applyNumberFormat="1" applyFont="1" applyFill="1" applyBorder="1" applyAlignment="1">
      <alignment vertical="top" readingOrder="1"/>
    </xf>
    <xf numFmtId="169" fontId="1" fillId="0" borderId="18" xfId="0" applyNumberFormat="1" applyFont="1" applyFill="1" applyBorder="1" applyAlignment="1">
      <alignment vertical="top" readingOrder="1"/>
    </xf>
    <xf numFmtId="0" fontId="3" fillId="0" borderId="0" xfId="0" applyFont="1" applyFill="1" applyAlignment="1">
      <alignment/>
    </xf>
    <xf numFmtId="0" fontId="3" fillId="4" borderId="9" xfId="0" applyFont="1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 vertical="center" wrapText="1"/>
    </xf>
    <xf numFmtId="167" fontId="13" fillId="0" borderId="19" xfId="15" applyNumberFormat="1" applyFont="1" applyFill="1" applyBorder="1" applyAlignment="1">
      <alignment horizontal="right" wrapText="1"/>
    </xf>
    <xf numFmtId="167" fontId="13" fillId="0" borderId="2" xfId="15" applyNumberFormat="1" applyFont="1" applyFill="1" applyBorder="1" applyAlignment="1">
      <alignment horizontal="right" wrapText="1"/>
    </xf>
    <xf numFmtId="167" fontId="14" fillId="0" borderId="18" xfId="15" applyNumberFormat="1" applyFont="1" applyFill="1" applyBorder="1" applyAlignment="1">
      <alignment horizontal="right" wrapText="1"/>
    </xf>
    <xf numFmtId="0" fontId="10" fillId="3" borderId="19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top" wrapText="1"/>
    </xf>
    <xf numFmtId="169" fontId="11" fillId="0" borderId="0" xfId="0" applyNumberFormat="1" applyFont="1" applyBorder="1" applyAlignment="1">
      <alignment horizontal="center" vertical="top"/>
    </xf>
    <xf numFmtId="168" fontId="13" fillId="0" borderId="6" xfId="15" applyNumberFormat="1" applyFont="1" applyFill="1" applyBorder="1" applyAlignment="1">
      <alignment horizontal="right" wrapText="1"/>
    </xf>
    <xf numFmtId="168" fontId="13" fillId="0" borderId="8" xfId="15" applyNumberFormat="1" applyFont="1" applyFill="1" applyBorder="1" applyAlignment="1">
      <alignment horizontal="right" wrapText="1"/>
    </xf>
    <xf numFmtId="167" fontId="13" fillId="0" borderId="6" xfId="0" applyNumberFormat="1" applyFont="1" applyFill="1" applyBorder="1" applyAlignment="1">
      <alignment horizontal="right" wrapText="1"/>
    </xf>
    <xf numFmtId="169" fontId="11" fillId="0" borderId="0" xfId="0" applyNumberFormat="1" applyFont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69" fontId="13" fillId="0" borderId="21" xfId="15" applyNumberFormat="1" applyFont="1" applyFill="1" applyBorder="1" applyAlignment="1">
      <alignment horizontal="right" wrapText="1"/>
    </xf>
    <xf numFmtId="0" fontId="11" fillId="0" borderId="22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5" fontId="17" fillId="0" borderId="2" xfId="0" applyNumberFormat="1" applyFont="1" applyFill="1" applyBorder="1" applyAlignment="1">
      <alignment/>
    </xf>
    <xf numFmtId="9" fontId="17" fillId="0" borderId="2" xfId="20" applyFont="1" applyFill="1" applyBorder="1" applyAlignment="1">
      <alignment/>
    </xf>
    <xf numFmtId="0" fontId="19" fillId="0" borderId="0" xfId="0" applyFont="1" applyAlignment="1">
      <alignment/>
    </xf>
    <xf numFmtId="169" fontId="19" fillId="0" borderId="0" xfId="15" applyNumberFormat="1" applyFont="1" applyAlignment="1">
      <alignment/>
    </xf>
    <xf numFmtId="0" fontId="19" fillId="0" borderId="0" xfId="0" applyFont="1" applyFill="1" applyAlignment="1">
      <alignment/>
    </xf>
    <xf numFmtId="172" fontId="0" fillId="0" borderId="0" xfId="0" applyNumberFormat="1" applyAlignment="1">
      <alignment/>
    </xf>
    <xf numFmtId="169" fontId="4" fillId="2" borderId="23" xfId="15" applyNumberFormat="1" applyFont="1" applyFill="1" applyBorder="1" applyAlignment="1">
      <alignment horizontal="right" wrapText="1"/>
    </xf>
    <xf numFmtId="0" fontId="4" fillId="2" borderId="24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1" fontId="4" fillId="2" borderId="24" xfId="0" applyNumberFormat="1" applyFont="1" applyFill="1" applyBorder="1" applyAlignment="1">
      <alignment horizontal="center" wrapText="1"/>
    </xf>
    <xf numFmtId="169" fontId="4" fillId="2" borderId="24" xfId="15" applyNumberFormat="1" applyFont="1" applyFill="1" applyBorder="1" applyAlignment="1">
      <alignment horizontal="center" wrapText="1"/>
    </xf>
    <xf numFmtId="169" fontId="4" fillId="2" borderId="24" xfId="15" applyNumberFormat="1" applyFont="1" applyFill="1" applyBorder="1" applyAlignment="1">
      <alignment horizontal="right" wrapText="1"/>
    </xf>
    <xf numFmtId="169" fontId="4" fillId="2" borderId="25" xfId="15" applyNumberFormat="1" applyFont="1" applyFill="1" applyBorder="1" applyAlignment="1">
      <alignment horizontal="center" wrapText="1"/>
    </xf>
    <xf numFmtId="172" fontId="11" fillId="0" borderId="0" xfId="15" applyNumberFormat="1" applyFont="1" applyBorder="1" applyAlignment="1">
      <alignment/>
    </xf>
    <xf numFmtId="0" fontId="19" fillId="0" borderId="0" xfId="0" applyFont="1" applyBorder="1" applyAlignment="1">
      <alignment/>
    </xf>
    <xf numFmtId="172" fontId="19" fillId="0" borderId="0" xfId="15" applyNumberFormat="1" applyFont="1" applyBorder="1" applyAlignment="1">
      <alignment/>
    </xf>
    <xf numFmtId="167" fontId="13" fillId="0" borderId="3" xfId="0" applyNumberFormat="1" applyFont="1" applyFill="1" applyBorder="1" applyAlignment="1">
      <alignment horizontal="right" wrapText="1"/>
    </xf>
    <xf numFmtId="1" fontId="13" fillId="0" borderId="3" xfId="0" applyNumberFormat="1" applyFont="1" applyFill="1" applyBorder="1" applyAlignment="1">
      <alignment horizontal="right" wrapText="1"/>
    </xf>
    <xf numFmtId="169" fontId="4" fillId="0" borderId="3" xfId="15" applyNumberFormat="1" applyFont="1" applyFill="1" applyBorder="1" applyAlignment="1">
      <alignment horizontal="right" wrapText="1"/>
    </xf>
    <xf numFmtId="167" fontId="13" fillId="0" borderId="2" xfId="0" applyNumberFormat="1" applyFont="1" applyFill="1" applyBorder="1" applyAlignment="1">
      <alignment horizontal="right" wrapText="1"/>
    </xf>
    <xf numFmtId="1" fontId="13" fillId="0" borderId="2" xfId="0" applyNumberFormat="1" applyFont="1" applyFill="1" applyBorder="1" applyAlignment="1">
      <alignment horizontal="right" wrapText="1"/>
    </xf>
    <xf numFmtId="169" fontId="4" fillId="0" borderId="2" xfId="15" applyNumberFormat="1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right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1" fillId="0" borderId="26" xfId="0" applyFont="1" applyFill="1" applyBorder="1" applyAlignment="1">
      <alignment/>
    </xf>
    <xf numFmtId="0" fontId="11" fillId="0" borderId="26" xfId="0" applyFont="1" applyFill="1" applyBorder="1" applyAlignment="1">
      <alignment horizontal="left"/>
    </xf>
    <xf numFmtId="169" fontId="11" fillId="0" borderId="26" xfId="0" applyNumberFormat="1" applyFont="1" applyFill="1" applyBorder="1" applyAlignment="1">
      <alignment horizontal="left"/>
    </xf>
    <xf numFmtId="169" fontId="11" fillId="0" borderId="27" xfId="0" applyNumberFormat="1" applyFont="1" applyFill="1" applyBorder="1" applyAlignment="1">
      <alignment horizontal="left"/>
    </xf>
    <xf numFmtId="41" fontId="11" fillId="0" borderId="22" xfId="15" applyNumberFormat="1" applyFont="1" applyFill="1" applyBorder="1" applyAlignment="1">
      <alignment/>
    </xf>
    <xf numFmtId="41" fontId="11" fillId="0" borderId="28" xfId="15" applyNumberFormat="1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172" fontId="11" fillId="0" borderId="29" xfId="0" applyNumberFormat="1" applyFont="1" applyFill="1" applyBorder="1" applyAlignment="1">
      <alignment/>
    </xf>
    <xf numFmtId="0" fontId="11" fillId="0" borderId="26" xfId="0" applyFont="1" applyFill="1" applyBorder="1" applyAlignment="1">
      <alignment wrapText="1"/>
    </xf>
    <xf numFmtId="172" fontId="11" fillId="0" borderId="22" xfId="0" applyNumberFormat="1" applyFont="1" applyFill="1" applyBorder="1" applyAlignment="1">
      <alignment/>
    </xf>
    <xf numFmtId="9" fontId="11" fillId="0" borderId="22" xfId="20" applyFont="1" applyFill="1" applyBorder="1" applyAlignment="1">
      <alignment/>
    </xf>
    <xf numFmtId="9" fontId="11" fillId="0" borderId="28" xfId="20" applyFont="1" applyFill="1" applyBorder="1" applyAlignment="1">
      <alignment/>
    </xf>
    <xf numFmtId="0" fontId="11" fillId="0" borderId="26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172" fontId="10" fillId="0" borderId="0" xfId="15" applyNumberFormat="1" applyFont="1" applyFill="1" applyBorder="1" applyAlignment="1">
      <alignment/>
    </xf>
    <xf numFmtId="0" fontId="11" fillId="0" borderId="27" xfId="0" applyFont="1" applyFill="1" applyBorder="1" applyAlignment="1">
      <alignment wrapText="1"/>
    </xf>
    <xf numFmtId="41" fontId="10" fillId="0" borderId="20" xfId="0" applyNumberFormat="1" applyFont="1" applyFill="1" applyBorder="1" applyAlignment="1">
      <alignment/>
    </xf>
    <xf numFmtId="0" fontId="10" fillId="3" borderId="30" xfId="0" applyFont="1" applyFill="1" applyBorder="1" applyAlignment="1">
      <alignment/>
    </xf>
    <xf numFmtId="41" fontId="10" fillId="3" borderId="31" xfId="0" applyNumberFormat="1" applyFont="1" applyFill="1" applyBorder="1" applyAlignment="1">
      <alignment/>
    </xf>
    <xf numFmtId="0" fontId="10" fillId="3" borderId="26" xfId="0" applyFont="1" applyFill="1" applyBorder="1" applyAlignment="1">
      <alignment/>
    </xf>
    <xf numFmtId="41" fontId="10" fillId="3" borderId="22" xfId="15" applyNumberFormat="1" applyFont="1" applyFill="1" applyBorder="1" applyAlignment="1">
      <alignment/>
    </xf>
    <xf numFmtId="0" fontId="10" fillId="0" borderId="32" xfId="0" applyFont="1" applyFill="1" applyBorder="1" applyAlignment="1">
      <alignment/>
    </xf>
    <xf numFmtId="169" fontId="13" fillId="5" borderId="3" xfId="15" applyNumberFormat="1" applyFont="1" applyFill="1" applyBorder="1" applyAlignment="1">
      <alignment horizontal="right" wrapText="1"/>
    </xf>
    <xf numFmtId="169" fontId="13" fillId="5" borderId="2" xfId="15" applyNumberFormat="1" applyFont="1" applyFill="1" applyBorder="1" applyAlignment="1">
      <alignment horizontal="right" wrapText="1"/>
    </xf>
    <xf numFmtId="0" fontId="16" fillId="6" borderId="33" xfId="0" applyFont="1" applyFill="1" applyBorder="1" applyAlignment="1">
      <alignment/>
    </xf>
    <xf numFmtId="0" fontId="18" fillId="6" borderId="34" xfId="0" applyFont="1" applyFill="1" applyBorder="1" applyAlignment="1">
      <alignment horizontal="center"/>
    </xf>
    <xf numFmtId="0" fontId="17" fillId="0" borderId="22" xfId="0" applyFont="1" applyFill="1" applyBorder="1" applyAlignment="1">
      <alignment/>
    </xf>
    <xf numFmtId="173" fontId="17" fillId="0" borderId="26" xfId="0" applyNumberFormat="1" applyFont="1" applyFill="1" applyBorder="1" applyAlignment="1">
      <alignment/>
    </xf>
    <xf numFmtId="0" fontId="11" fillId="2" borderId="35" xfId="0" applyFont="1" applyFill="1" applyBorder="1" applyAlignment="1">
      <alignment/>
    </xf>
    <xf numFmtId="173" fontId="11" fillId="2" borderId="36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10" fillId="3" borderId="37" xfId="0" applyFont="1" applyFill="1" applyBorder="1" applyAlignment="1">
      <alignment horizontal="center" vertical="top" wrapText="1"/>
    </xf>
    <xf numFmtId="0" fontId="10" fillId="3" borderId="38" xfId="0" applyFont="1" applyFill="1" applyBorder="1" applyAlignment="1">
      <alignment horizontal="center" vertical="top" wrapText="1"/>
    </xf>
    <xf numFmtId="0" fontId="10" fillId="3" borderId="1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39" xfId="0" applyFont="1" applyFill="1" applyBorder="1" applyAlignment="1">
      <alignment horizontal="center" vertical="top" wrapText="1"/>
    </xf>
    <xf numFmtId="0" fontId="10" fillId="3" borderId="40" xfId="0" applyFont="1" applyFill="1" applyBorder="1" applyAlignment="1">
      <alignment horizontal="center" vertical="top" wrapText="1"/>
    </xf>
    <xf numFmtId="0" fontId="10" fillId="3" borderId="16" xfId="0" applyFont="1" applyFill="1" applyBorder="1" applyAlignment="1">
      <alignment horizontal="center" vertical="top" wrapText="1" readingOrder="1"/>
    </xf>
    <xf numFmtId="0" fontId="11" fillId="3" borderId="1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0" fontId="10" fillId="3" borderId="41" xfId="0" applyFont="1" applyFill="1" applyBorder="1" applyAlignment="1">
      <alignment horizontal="center" vertical="top" wrapText="1"/>
    </xf>
    <xf numFmtId="0" fontId="10" fillId="3" borderId="42" xfId="0" applyFont="1" applyFill="1" applyBorder="1" applyAlignment="1">
      <alignment horizontal="center" vertical="top" wrapText="1"/>
    </xf>
    <xf numFmtId="0" fontId="10" fillId="3" borderId="18" xfId="0" applyFont="1" applyFill="1" applyBorder="1" applyAlignment="1">
      <alignment horizontal="center" vertical="top" wrapText="1"/>
    </xf>
    <xf numFmtId="169" fontId="10" fillId="3" borderId="40" xfId="15" applyNumberFormat="1" applyFont="1" applyFill="1" applyBorder="1" applyAlignment="1">
      <alignment horizontal="center" vertical="top" wrapText="1"/>
    </xf>
    <xf numFmtId="169" fontId="10" fillId="3" borderId="43" xfId="15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34"/>
  <sheetViews>
    <sheetView zoomScale="75" zoomScaleNormal="75" workbookViewId="0" topLeftCell="A1">
      <pane xSplit="1" ySplit="9" topLeftCell="B13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A34" sqref="A34"/>
    </sheetView>
  </sheetViews>
  <sheetFormatPr defaultColWidth="9.140625" defaultRowHeight="12.75"/>
  <cols>
    <col min="1" max="1" width="48.28125" style="0" customWidth="1"/>
    <col min="2" max="2" width="16.7109375" style="0" customWidth="1"/>
    <col min="3" max="4" width="14.57421875" style="0" customWidth="1"/>
    <col min="5" max="5" width="14.57421875" style="7" customWidth="1"/>
    <col min="6" max="10" width="14.57421875" style="0" customWidth="1"/>
    <col min="11" max="11" width="17.28125" style="0" customWidth="1"/>
    <col min="12" max="12" width="23.00390625" style="62" customWidth="1"/>
    <col min="13" max="239" width="9.140625" style="1" customWidth="1"/>
  </cols>
  <sheetData>
    <row r="1" spans="1:12" s="26" customFormat="1" ht="24.75" customHeight="1">
      <c r="A1" s="75" t="s">
        <v>45</v>
      </c>
      <c r="B1" s="9"/>
      <c r="C1" s="9"/>
      <c r="D1" s="9"/>
      <c r="E1" s="10"/>
      <c r="F1" s="9"/>
      <c r="G1" s="9"/>
      <c r="H1" s="9"/>
      <c r="I1" s="9"/>
      <c r="J1" s="9"/>
      <c r="K1" s="9"/>
      <c r="L1" s="44" t="s">
        <v>82</v>
      </c>
    </row>
    <row r="2" spans="1:14" s="8" customFormat="1" ht="25.5" customHeight="1">
      <c r="A2" s="11" t="s">
        <v>79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2" s="8" customFormat="1" ht="25.5" customHeight="1">
      <c r="A3" s="139" t="s">
        <v>73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6" customFormat="1" ht="1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6" customFormat="1" ht="50.25" customHeight="1" thickBot="1">
      <c r="A5" s="147" t="s">
        <v>27</v>
      </c>
      <c r="B5" s="145" t="s">
        <v>28</v>
      </c>
      <c r="C5" s="145" t="s">
        <v>43</v>
      </c>
      <c r="D5" s="152"/>
      <c r="E5" s="146"/>
      <c r="F5" s="145" t="s">
        <v>63</v>
      </c>
      <c r="G5" s="146"/>
      <c r="H5" s="142" t="s">
        <v>42</v>
      </c>
      <c r="I5" s="142" t="s">
        <v>41</v>
      </c>
      <c r="J5" s="140" t="s">
        <v>32</v>
      </c>
      <c r="K5" s="141"/>
      <c r="L5" s="54" t="s">
        <v>17</v>
      </c>
    </row>
    <row r="6" spans="1:12" s="6" customFormat="1" ht="45" customHeight="1" thickBot="1">
      <c r="A6" s="148"/>
      <c r="B6" s="150"/>
      <c r="C6" s="142" t="s">
        <v>29</v>
      </c>
      <c r="D6" s="142" t="s">
        <v>30</v>
      </c>
      <c r="E6" s="153" t="s">
        <v>31</v>
      </c>
      <c r="F6" s="68" t="s">
        <v>33</v>
      </c>
      <c r="G6" s="69" t="s">
        <v>19</v>
      </c>
      <c r="H6" s="143"/>
      <c r="I6" s="143"/>
      <c r="J6" s="55" t="s">
        <v>34</v>
      </c>
      <c r="K6" s="55" t="s">
        <v>35</v>
      </c>
      <c r="L6" s="55" t="s">
        <v>18</v>
      </c>
    </row>
    <row r="7" spans="1:12" s="6" customFormat="1" ht="26.25" customHeight="1" thickBot="1">
      <c r="A7" s="149"/>
      <c r="B7" s="151"/>
      <c r="C7" s="144"/>
      <c r="D7" s="144"/>
      <c r="E7" s="154"/>
      <c r="F7" s="58" t="s">
        <v>21</v>
      </c>
      <c r="G7" s="58" t="s">
        <v>21</v>
      </c>
      <c r="H7" s="58" t="s">
        <v>21</v>
      </c>
      <c r="I7" s="58" t="s">
        <v>21</v>
      </c>
      <c r="J7" s="58" t="s">
        <v>21</v>
      </c>
      <c r="K7" s="58" t="s">
        <v>21</v>
      </c>
      <c r="L7" s="58" t="s">
        <v>21</v>
      </c>
    </row>
    <row r="8" spans="1:12" s="26" customFormat="1" ht="23.25" customHeight="1" hidden="1" thickBot="1">
      <c r="A8" s="22"/>
      <c r="B8" s="23" t="s">
        <v>0</v>
      </c>
      <c r="C8" s="22" t="s">
        <v>1</v>
      </c>
      <c r="D8" s="25"/>
      <c r="E8" s="24" t="s">
        <v>2</v>
      </c>
      <c r="F8" s="22" t="s">
        <v>3</v>
      </c>
      <c r="G8" s="25" t="s">
        <v>4</v>
      </c>
      <c r="H8" s="22" t="s">
        <v>5</v>
      </c>
      <c r="I8" s="22"/>
      <c r="J8" s="22" t="s">
        <v>22</v>
      </c>
      <c r="K8" s="22" t="s">
        <v>23</v>
      </c>
      <c r="L8" s="56" t="s">
        <v>6</v>
      </c>
    </row>
    <row r="9" spans="1:12" s="31" customFormat="1" ht="23.25" customHeight="1" hidden="1" thickBot="1" thickTop="1">
      <c r="A9" s="27" t="s">
        <v>7</v>
      </c>
      <c r="B9" s="28" t="s">
        <v>8</v>
      </c>
      <c r="C9" s="27" t="s">
        <v>9</v>
      </c>
      <c r="D9" s="30"/>
      <c r="E9" s="29" t="s">
        <v>10</v>
      </c>
      <c r="F9" s="27" t="s">
        <v>11</v>
      </c>
      <c r="G9" s="30" t="s">
        <v>12</v>
      </c>
      <c r="H9" s="27" t="s">
        <v>13</v>
      </c>
      <c r="I9" s="27"/>
      <c r="J9" s="27" t="s">
        <v>14</v>
      </c>
      <c r="K9" s="27" t="s">
        <v>15</v>
      </c>
      <c r="L9" s="57" t="s">
        <v>16</v>
      </c>
    </row>
    <row r="10" spans="1:14" s="6" customFormat="1" ht="36.75" customHeight="1">
      <c r="A10" s="12" t="s">
        <v>46</v>
      </c>
      <c r="B10" s="16">
        <v>14</v>
      </c>
      <c r="C10" s="99">
        <v>2</v>
      </c>
      <c r="D10" s="73">
        <v>2</v>
      </c>
      <c r="E10" s="71">
        <v>4</v>
      </c>
      <c r="F10" s="100">
        <v>303.264</v>
      </c>
      <c r="G10" s="17">
        <v>1213.056</v>
      </c>
      <c r="H10" s="18">
        <v>182.564928</v>
      </c>
      <c r="I10" s="18">
        <v>1395.620928</v>
      </c>
      <c r="J10" s="18">
        <v>350</v>
      </c>
      <c r="K10" s="18">
        <v>4900</v>
      </c>
      <c r="L10" s="101">
        <v>24438.692992</v>
      </c>
      <c r="N10" s="8"/>
    </row>
    <row r="11" spans="1:12" s="6" customFormat="1" ht="36.75" customHeight="1">
      <c r="A11" s="13" t="s">
        <v>47</v>
      </c>
      <c r="B11" s="78">
        <v>370</v>
      </c>
      <c r="C11" s="102">
        <v>1</v>
      </c>
      <c r="D11" s="45">
        <v>1</v>
      </c>
      <c r="E11" s="72">
        <v>2</v>
      </c>
      <c r="F11" s="103">
        <v>252.72</v>
      </c>
      <c r="G11" s="20">
        <v>505.44</v>
      </c>
      <c r="H11" s="21">
        <v>76.06872</v>
      </c>
      <c r="I11" s="21">
        <v>581.50872</v>
      </c>
      <c r="J11" s="21">
        <v>350</v>
      </c>
      <c r="K11" s="21">
        <v>129500</v>
      </c>
      <c r="L11" s="104">
        <v>344658</v>
      </c>
    </row>
    <row r="12" spans="1:12" s="6" customFormat="1" ht="36.75" customHeight="1">
      <c r="A12" s="13" t="s">
        <v>67</v>
      </c>
      <c r="B12" s="19">
        <v>31</v>
      </c>
      <c r="C12" s="105">
        <v>0.5</v>
      </c>
      <c r="D12" s="52">
        <v>0.5</v>
      </c>
      <c r="E12" s="72">
        <v>1</v>
      </c>
      <c r="F12" s="103">
        <v>303.264</v>
      </c>
      <c r="G12" s="20">
        <v>303.264</v>
      </c>
      <c r="H12" s="21">
        <v>45.641232</v>
      </c>
      <c r="I12" s="21">
        <v>348.905232</v>
      </c>
      <c r="J12" s="21">
        <v>100</v>
      </c>
      <c r="K12" s="21">
        <v>3100</v>
      </c>
      <c r="L12" s="104">
        <v>113916</v>
      </c>
    </row>
    <row r="13" spans="1:12" s="6" customFormat="1" ht="36.75" customHeight="1">
      <c r="A13" s="13" t="s">
        <v>68</v>
      </c>
      <c r="B13" s="19">
        <v>198</v>
      </c>
      <c r="C13" s="105">
        <v>0.2</v>
      </c>
      <c r="D13" s="52">
        <v>0.2</v>
      </c>
      <c r="E13" s="72">
        <v>0.4</v>
      </c>
      <c r="F13" s="103">
        <v>227.44800000000004</v>
      </c>
      <c r="G13" s="20">
        <v>90.97920000000002</v>
      </c>
      <c r="H13" s="21">
        <v>13.692369600000003</v>
      </c>
      <c r="I13" s="21">
        <v>104.67156960000003</v>
      </c>
      <c r="J13" s="21">
        <v>50</v>
      </c>
      <c r="K13" s="21">
        <v>9900</v>
      </c>
      <c r="L13" s="104">
        <v>30625</v>
      </c>
    </row>
    <row r="14" spans="1:12" s="6" customFormat="1" ht="36.75" customHeight="1">
      <c r="A14" s="14" t="s">
        <v>59</v>
      </c>
      <c r="B14" s="19">
        <v>7</v>
      </c>
      <c r="C14" s="102">
        <v>0.5</v>
      </c>
      <c r="D14" s="45">
        <v>0.6</v>
      </c>
      <c r="E14" s="72">
        <v>1.1</v>
      </c>
      <c r="F14" s="103">
        <v>252.72</v>
      </c>
      <c r="G14" s="20">
        <v>277.9920000000001</v>
      </c>
      <c r="H14" s="21">
        <v>41.83779600000001</v>
      </c>
      <c r="I14" s="21">
        <v>319.8297960000001</v>
      </c>
      <c r="J14" s="21">
        <v>100</v>
      </c>
      <c r="K14" s="21">
        <v>700</v>
      </c>
      <c r="L14" s="104">
        <v>2938.808572000001</v>
      </c>
    </row>
    <row r="15" spans="1:101" s="3" customFormat="1" ht="36.75" customHeight="1" thickBot="1">
      <c r="A15" s="15" t="s">
        <v>78</v>
      </c>
      <c r="B15" s="89">
        <v>620</v>
      </c>
      <c r="C15" s="90" t="s">
        <v>39</v>
      </c>
      <c r="D15" s="91" t="s">
        <v>39</v>
      </c>
      <c r="E15" s="92" t="s">
        <v>39</v>
      </c>
      <c r="F15" s="92" t="s">
        <v>39</v>
      </c>
      <c r="G15" s="92" t="s">
        <v>39</v>
      </c>
      <c r="H15" s="92" t="s">
        <v>39</v>
      </c>
      <c r="I15" s="93" t="s">
        <v>39</v>
      </c>
      <c r="J15" s="93" t="s">
        <v>39</v>
      </c>
      <c r="K15" s="94">
        <v>148100</v>
      </c>
      <c r="L15" s="94">
        <v>516477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</row>
    <row r="16" spans="1:12" s="8" customFormat="1" ht="16.5" customHeight="1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61"/>
    </row>
    <row r="17" spans="1:237" s="39" customFormat="1" ht="16.5" customHeight="1" thickBot="1">
      <c r="A17" s="37" t="s">
        <v>25</v>
      </c>
      <c r="B17" s="48"/>
      <c r="C17" s="48"/>
      <c r="D17" s="38"/>
      <c r="E17" s="38"/>
      <c r="F17" s="38"/>
      <c r="G17" s="38"/>
      <c r="H17" s="38"/>
      <c r="I17" s="38"/>
      <c r="J17" s="38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</row>
    <row r="18" spans="1:237" s="39" customFormat="1" ht="29.25" customHeight="1">
      <c r="A18" s="121" t="s">
        <v>37</v>
      </c>
      <c r="B18" s="116">
        <v>50000</v>
      </c>
      <c r="C18" s="48"/>
      <c r="D18" s="38"/>
      <c r="E18" s="38"/>
      <c r="F18" s="38"/>
      <c r="G18" s="38"/>
      <c r="H18" s="38"/>
      <c r="I18" s="38"/>
      <c r="J18" s="38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</row>
    <row r="19" spans="1:237" s="39" customFormat="1" ht="30">
      <c r="A19" s="117" t="s">
        <v>38</v>
      </c>
      <c r="B19" s="118">
        <v>100000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</row>
    <row r="20" spans="1:237" s="39" customFormat="1" ht="30">
      <c r="A20" s="117" t="s">
        <v>65</v>
      </c>
      <c r="B20" s="118">
        <v>350000</v>
      </c>
      <c r="C20" s="42"/>
      <c r="D20" s="40"/>
      <c r="E20" s="40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</row>
    <row r="21" spans="1:237" s="39" customFormat="1" ht="15">
      <c r="A21" s="109" t="s">
        <v>44</v>
      </c>
      <c r="B21" s="119">
        <v>0.1505</v>
      </c>
      <c r="C21" s="42"/>
      <c r="D21" s="40"/>
      <c r="E21" s="40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</row>
    <row r="22" spans="1:237" s="39" customFormat="1" ht="15">
      <c r="A22" s="109" t="s">
        <v>62</v>
      </c>
      <c r="B22" s="118">
        <v>15600</v>
      </c>
      <c r="C22" s="42"/>
      <c r="D22" s="40"/>
      <c r="E22" s="40"/>
      <c r="I22" s="7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</row>
    <row r="23" spans="1:237" s="39" customFormat="1" ht="30">
      <c r="A23" s="117" t="s">
        <v>66</v>
      </c>
      <c r="B23" s="119">
        <v>1.2</v>
      </c>
      <c r="C23" s="115"/>
      <c r="D23" s="40"/>
      <c r="E23" s="40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</row>
    <row r="24" spans="1:6" ht="30.75" thickBot="1">
      <c r="A24" s="124" t="s">
        <v>51</v>
      </c>
      <c r="B24" s="120">
        <v>0.9</v>
      </c>
      <c r="F24" s="88"/>
    </row>
    <row r="25" spans="1:2" ht="15.75" thickBot="1">
      <c r="A25" s="34"/>
      <c r="B25" s="1"/>
    </row>
    <row r="26" spans="1:2" ht="15.75">
      <c r="A26" s="130" t="s">
        <v>64</v>
      </c>
      <c r="B26" s="125"/>
    </row>
    <row r="27" spans="1:2" ht="15.75">
      <c r="A27" s="126" t="s">
        <v>61</v>
      </c>
      <c r="B27" s="127">
        <f>SUM(B28:B29)</f>
        <v>1263036</v>
      </c>
    </row>
    <row r="28" spans="1:2" ht="15">
      <c r="A28" s="110" t="s">
        <v>71</v>
      </c>
      <c r="B28" s="113">
        <f>L15</f>
        <v>516477</v>
      </c>
    </row>
    <row r="29" spans="1:2" ht="15">
      <c r="A29" s="111" t="s">
        <v>69</v>
      </c>
      <c r="B29" s="113">
        <f>'Příloha odůvodnění část III'!L17</f>
        <v>746559</v>
      </c>
    </row>
    <row r="30" spans="1:4" ht="15.75">
      <c r="A30" s="128" t="s">
        <v>70</v>
      </c>
      <c r="B30" s="129">
        <f>SUM(B31:B32)</f>
        <v>568545</v>
      </c>
      <c r="D30" t="s">
        <v>72</v>
      </c>
    </row>
    <row r="31" spans="1:2" ht="15">
      <c r="A31" s="110" t="s">
        <v>71</v>
      </c>
      <c r="B31" s="113">
        <f>'Příloha odůvodnění část II'!L15</f>
        <v>134136</v>
      </c>
    </row>
    <row r="32" spans="1:2" ht="15.75" thickBot="1">
      <c r="A32" s="112" t="s">
        <v>69</v>
      </c>
      <c r="B32" s="114">
        <f>'Příloha odůvodnění část IV'!L17</f>
        <v>434409</v>
      </c>
    </row>
    <row r="34" spans="1:3" ht="15">
      <c r="A34" s="155" t="s">
        <v>86</v>
      </c>
      <c r="B34" s="40"/>
      <c r="C34" s="39"/>
    </row>
  </sheetData>
  <mergeCells count="10">
    <mergeCell ref="A5:A7"/>
    <mergeCell ref="B5:B7"/>
    <mergeCell ref="C5:E5"/>
    <mergeCell ref="C6:C7"/>
    <mergeCell ref="E6:E7"/>
    <mergeCell ref="J5:K5"/>
    <mergeCell ref="I5:I6"/>
    <mergeCell ref="D6:D7"/>
    <mergeCell ref="F5:G5"/>
    <mergeCell ref="H5:H6"/>
  </mergeCells>
  <printOptions/>
  <pageMargins left="0.52" right="0.19" top="0.73" bottom="0.47" header="0.4921259845" footer="0.24"/>
  <pageSetup fitToHeight="1" fitToWidth="1" horizontalDpi="600" verticalDpi="600" orientation="landscape" paperSize="9" scale="64" r:id="rId3"/>
  <headerFooter alignWithMargins="0">
    <oddFooter>&amp;C&amp;P/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7"/>
  <sheetViews>
    <sheetView zoomScale="75" zoomScaleNormal="75" workbookViewId="0" topLeftCell="A1">
      <pane xSplit="1" ySplit="9" topLeftCell="B10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A17" sqref="A17"/>
    </sheetView>
  </sheetViews>
  <sheetFormatPr defaultColWidth="9.140625" defaultRowHeight="12.75"/>
  <cols>
    <col min="1" max="1" width="48.28125" style="0" customWidth="1"/>
    <col min="2" max="2" width="12.421875" style="0" customWidth="1"/>
    <col min="3" max="3" width="14.00390625" style="0" customWidth="1"/>
    <col min="4" max="4" width="14.57421875" style="0" customWidth="1"/>
    <col min="5" max="5" width="14.57421875" style="7" customWidth="1"/>
    <col min="6" max="6" width="13.57421875" style="0" customWidth="1"/>
    <col min="7" max="7" width="15.8515625" style="0" customWidth="1"/>
    <col min="8" max="8" width="12.8515625" style="0" customWidth="1"/>
    <col min="9" max="9" width="14.00390625" style="0" customWidth="1"/>
    <col min="10" max="11" width="15.57421875" style="0" customWidth="1"/>
    <col min="12" max="12" width="24.7109375" style="33" customWidth="1"/>
    <col min="13" max="239" width="9.140625" style="1" customWidth="1"/>
  </cols>
  <sheetData>
    <row r="1" spans="1:12" s="26" customFormat="1" ht="24.75" customHeight="1">
      <c r="A1" s="75" t="s">
        <v>45</v>
      </c>
      <c r="B1" s="9"/>
      <c r="C1" s="9"/>
      <c r="D1" s="9"/>
      <c r="E1" s="10"/>
      <c r="F1" s="9"/>
      <c r="G1" s="9"/>
      <c r="H1" s="9"/>
      <c r="I1" s="9"/>
      <c r="J1" s="9"/>
      <c r="K1" s="9"/>
      <c r="L1" s="44" t="s">
        <v>81</v>
      </c>
    </row>
    <row r="2" spans="1:14" s="8" customFormat="1" ht="25.5" customHeight="1">
      <c r="A2" s="11" t="s">
        <v>79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2" s="8" customFormat="1" ht="25.5" customHeight="1">
      <c r="A3" s="139" t="s">
        <v>74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6" customFormat="1" ht="1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3" s="6" customFormat="1" ht="50.25" customHeight="1" thickBot="1">
      <c r="A5" s="147" t="s">
        <v>27</v>
      </c>
      <c r="B5" s="145" t="s">
        <v>28</v>
      </c>
      <c r="C5" s="145" t="s">
        <v>43</v>
      </c>
      <c r="D5" s="152"/>
      <c r="E5" s="146"/>
      <c r="F5" s="145" t="s">
        <v>63</v>
      </c>
      <c r="G5" s="146"/>
      <c r="H5" s="142" t="s">
        <v>42</v>
      </c>
      <c r="I5" s="142" t="s">
        <v>41</v>
      </c>
      <c r="J5" s="140" t="s">
        <v>32</v>
      </c>
      <c r="K5" s="141"/>
      <c r="L5" s="54" t="s">
        <v>17</v>
      </c>
      <c r="M5" s="35"/>
    </row>
    <row r="6" spans="1:13" s="6" customFormat="1" ht="48.75" customHeight="1" thickBot="1">
      <c r="A6" s="148"/>
      <c r="B6" s="150"/>
      <c r="C6" s="142" t="s">
        <v>29</v>
      </c>
      <c r="D6" s="142" t="s">
        <v>30</v>
      </c>
      <c r="E6" s="153" t="s">
        <v>31</v>
      </c>
      <c r="F6" s="68" t="s">
        <v>33</v>
      </c>
      <c r="G6" s="69" t="s">
        <v>19</v>
      </c>
      <c r="H6" s="143"/>
      <c r="I6" s="143"/>
      <c r="J6" s="55" t="s">
        <v>34</v>
      </c>
      <c r="K6" s="55" t="s">
        <v>35</v>
      </c>
      <c r="L6" s="55" t="s">
        <v>24</v>
      </c>
      <c r="M6" s="53"/>
    </row>
    <row r="7" spans="1:13" s="6" customFormat="1" ht="26.25" customHeight="1" thickBot="1">
      <c r="A7" s="149"/>
      <c r="B7" s="151"/>
      <c r="C7" s="144"/>
      <c r="D7" s="144"/>
      <c r="E7" s="154"/>
      <c r="F7" s="58" t="s">
        <v>21</v>
      </c>
      <c r="G7" s="58" t="s">
        <v>21</v>
      </c>
      <c r="H7" s="58" t="s">
        <v>21</v>
      </c>
      <c r="I7" s="58" t="s">
        <v>21</v>
      </c>
      <c r="J7" s="58" t="s">
        <v>21</v>
      </c>
      <c r="K7" s="58" t="s">
        <v>21</v>
      </c>
      <c r="L7" s="58" t="s">
        <v>21</v>
      </c>
      <c r="M7" s="53"/>
    </row>
    <row r="8" spans="1:12" s="26" customFormat="1" ht="23.25" customHeight="1" hidden="1" thickBot="1">
      <c r="A8" s="22"/>
      <c r="B8" s="23" t="s">
        <v>0</v>
      </c>
      <c r="C8" s="22" t="s">
        <v>1</v>
      </c>
      <c r="D8" s="25"/>
      <c r="E8" s="24" t="s">
        <v>2</v>
      </c>
      <c r="F8" s="22" t="s">
        <v>3</v>
      </c>
      <c r="G8" s="25" t="s">
        <v>4</v>
      </c>
      <c r="H8" s="22" t="s">
        <v>5</v>
      </c>
      <c r="I8" s="22"/>
      <c r="J8" s="22" t="s">
        <v>22</v>
      </c>
      <c r="K8" s="22" t="s">
        <v>23</v>
      </c>
      <c r="L8" s="56" t="s">
        <v>6</v>
      </c>
    </row>
    <row r="9" spans="1:12" s="31" customFormat="1" ht="23.25" customHeight="1" hidden="1" thickBot="1" thickTop="1">
      <c r="A9" s="27" t="s">
        <v>7</v>
      </c>
      <c r="B9" s="28" t="s">
        <v>8</v>
      </c>
      <c r="C9" s="27" t="s">
        <v>9</v>
      </c>
      <c r="D9" s="30"/>
      <c r="E9" s="29" t="s">
        <v>10</v>
      </c>
      <c r="F9" s="27" t="s">
        <v>11</v>
      </c>
      <c r="G9" s="30" t="s">
        <v>12</v>
      </c>
      <c r="H9" s="27" t="s">
        <v>13</v>
      </c>
      <c r="I9" s="27"/>
      <c r="J9" s="27" t="s">
        <v>14</v>
      </c>
      <c r="K9" s="27" t="s">
        <v>15</v>
      </c>
      <c r="L9" s="57" t="s">
        <v>16</v>
      </c>
    </row>
    <row r="10" spans="1:19" s="6" customFormat="1" ht="36.75" customHeight="1">
      <c r="A10" s="12" t="s">
        <v>46</v>
      </c>
      <c r="B10" s="16">
        <v>14</v>
      </c>
      <c r="C10" s="99">
        <v>2</v>
      </c>
      <c r="D10" s="73">
        <v>0</v>
      </c>
      <c r="E10" s="71">
        <v>2</v>
      </c>
      <c r="F10" s="100">
        <v>303.264</v>
      </c>
      <c r="G10" s="17">
        <v>606.528</v>
      </c>
      <c r="H10" s="18">
        <v>91.282464</v>
      </c>
      <c r="I10" s="18">
        <v>697.810464</v>
      </c>
      <c r="J10" s="131"/>
      <c r="K10" s="131"/>
      <c r="L10" s="101">
        <v>9769.346496</v>
      </c>
      <c r="M10" s="106"/>
      <c r="N10" s="107"/>
      <c r="O10" s="106"/>
      <c r="P10" s="106"/>
      <c r="Q10" s="106"/>
      <c r="R10" s="106"/>
      <c r="S10" s="106"/>
    </row>
    <row r="11" spans="1:19" s="6" customFormat="1" ht="36.75" customHeight="1">
      <c r="A11" s="79" t="s">
        <v>47</v>
      </c>
      <c r="B11" s="78">
        <v>370</v>
      </c>
      <c r="C11" s="102">
        <v>1</v>
      </c>
      <c r="D11" s="45">
        <v>0</v>
      </c>
      <c r="E11" s="72">
        <v>1</v>
      </c>
      <c r="F11" s="103">
        <v>252.72</v>
      </c>
      <c r="G11" s="20">
        <v>252.72</v>
      </c>
      <c r="H11" s="21">
        <v>38.03436</v>
      </c>
      <c r="I11" s="21">
        <v>290.75436</v>
      </c>
      <c r="J11" s="131"/>
      <c r="K11" s="132"/>
      <c r="L11" s="104">
        <v>107579</v>
      </c>
      <c r="M11" s="106"/>
      <c r="N11" s="106"/>
      <c r="O11" s="106"/>
      <c r="P11" s="106"/>
      <c r="Q11" s="106"/>
      <c r="R11" s="106"/>
      <c r="S11" s="106"/>
    </row>
    <row r="12" spans="1:19" s="6" customFormat="1" ht="36.75" customHeight="1">
      <c r="A12" s="13" t="s">
        <v>67</v>
      </c>
      <c r="B12" s="19">
        <v>31</v>
      </c>
      <c r="C12" s="105">
        <v>0.5</v>
      </c>
      <c r="D12" s="45">
        <v>0</v>
      </c>
      <c r="E12" s="72">
        <v>0.5</v>
      </c>
      <c r="F12" s="103">
        <v>303.264</v>
      </c>
      <c r="G12" s="20">
        <v>151.632</v>
      </c>
      <c r="H12" s="21">
        <v>22.820616</v>
      </c>
      <c r="I12" s="21">
        <v>174.452616</v>
      </c>
      <c r="J12" s="131"/>
      <c r="K12" s="132"/>
      <c r="L12" s="104">
        <v>5408</v>
      </c>
      <c r="M12" s="106"/>
      <c r="N12" s="106"/>
      <c r="O12" s="106"/>
      <c r="P12" s="106"/>
      <c r="Q12" s="106"/>
      <c r="R12" s="106"/>
      <c r="S12" s="106"/>
    </row>
    <row r="13" spans="1:19" s="6" customFormat="1" ht="36.75" customHeight="1">
      <c r="A13" s="13" t="s">
        <v>68</v>
      </c>
      <c r="B13" s="19">
        <v>198</v>
      </c>
      <c r="C13" s="105">
        <v>0.2</v>
      </c>
      <c r="D13" s="45">
        <v>0</v>
      </c>
      <c r="E13" s="72">
        <v>0.2</v>
      </c>
      <c r="F13" s="103">
        <v>227.44800000000004</v>
      </c>
      <c r="G13" s="20">
        <v>45.48960000000001</v>
      </c>
      <c r="H13" s="21">
        <v>6.846184800000001</v>
      </c>
      <c r="I13" s="21">
        <v>52.33578480000001</v>
      </c>
      <c r="J13" s="131"/>
      <c r="K13" s="132"/>
      <c r="L13" s="104">
        <v>10362</v>
      </c>
      <c r="M13" s="106"/>
      <c r="N13" s="106"/>
      <c r="O13" s="106"/>
      <c r="P13" s="106"/>
      <c r="Q13" s="106"/>
      <c r="R13" s="106"/>
      <c r="S13" s="106"/>
    </row>
    <row r="14" spans="1:19" s="6" customFormat="1" ht="36.75" customHeight="1">
      <c r="A14" s="14" t="s">
        <v>59</v>
      </c>
      <c r="B14" s="19">
        <v>7</v>
      </c>
      <c r="C14" s="102">
        <v>0.5</v>
      </c>
      <c r="D14" s="45">
        <v>0</v>
      </c>
      <c r="E14" s="72">
        <v>0.5</v>
      </c>
      <c r="F14" s="103">
        <v>252.72</v>
      </c>
      <c r="G14" s="20">
        <v>126.36</v>
      </c>
      <c r="H14" s="21">
        <v>19.01718</v>
      </c>
      <c r="I14" s="21">
        <v>145.37718</v>
      </c>
      <c r="J14" s="131"/>
      <c r="K14" s="132"/>
      <c r="L14" s="104">
        <v>1017.6402600000001</v>
      </c>
      <c r="M14" s="106"/>
      <c r="N14" s="106"/>
      <c r="O14" s="106"/>
      <c r="P14" s="106"/>
      <c r="Q14" s="106"/>
      <c r="R14" s="106"/>
      <c r="S14" s="106"/>
    </row>
    <row r="15" spans="1:101" s="3" customFormat="1" ht="36.75" customHeight="1" thickBot="1">
      <c r="A15" s="15" t="s">
        <v>78</v>
      </c>
      <c r="B15" s="89">
        <v>620</v>
      </c>
      <c r="C15" s="90" t="s">
        <v>39</v>
      </c>
      <c r="D15" s="91" t="s">
        <v>39</v>
      </c>
      <c r="E15" s="91" t="s">
        <v>39</v>
      </c>
      <c r="F15" s="92" t="s">
        <v>39</v>
      </c>
      <c r="G15" s="91" t="s">
        <v>39</v>
      </c>
      <c r="H15" s="91" t="s">
        <v>39</v>
      </c>
      <c r="I15" s="93" t="s">
        <v>39</v>
      </c>
      <c r="J15" s="93" t="s">
        <v>39</v>
      </c>
      <c r="K15" s="93" t="s">
        <v>39</v>
      </c>
      <c r="L15" s="94">
        <v>134136</v>
      </c>
      <c r="M15" s="108"/>
      <c r="N15" s="108"/>
      <c r="O15" s="108"/>
      <c r="P15" s="108"/>
      <c r="Q15" s="108"/>
      <c r="R15" s="108"/>
      <c r="S15" s="108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</row>
    <row r="16" spans="1:12" s="8" customFormat="1" ht="16.5" customHeight="1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32"/>
    </row>
    <row r="17" ht="12.75">
      <c r="A17" s="155" t="s">
        <v>86</v>
      </c>
    </row>
  </sheetData>
  <mergeCells count="10">
    <mergeCell ref="A5:A7"/>
    <mergeCell ref="B5:B7"/>
    <mergeCell ref="C5:E5"/>
    <mergeCell ref="C6:C7"/>
    <mergeCell ref="E6:E7"/>
    <mergeCell ref="J5:K5"/>
    <mergeCell ref="I5:I6"/>
    <mergeCell ref="D6:D7"/>
    <mergeCell ref="F5:G5"/>
    <mergeCell ref="H5:H6"/>
  </mergeCells>
  <printOptions/>
  <pageMargins left="0.27" right="0.19" top="0.73" bottom="0.47" header="0.4921259845" footer="0.24"/>
  <pageSetup fitToHeight="1" fitToWidth="1" horizontalDpi="600" verticalDpi="600" orientation="landscape" paperSize="9" scale="67" r:id="rId3"/>
  <headerFooter alignWithMargins="0">
    <oddFooter>&amp;C&amp;P/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36"/>
  <sheetViews>
    <sheetView zoomScale="75" zoomScaleNormal="75" workbookViewId="0" topLeftCell="A1">
      <pane xSplit="1" ySplit="9" topLeftCell="B10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34" sqref="A34"/>
    </sheetView>
  </sheetViews>
  <sheetFormatPr defaultColWidth="9.140625" defaultRowHeight="12.75"/>
  <cols>
    <col min="1" max="1" width="65.8515625" style="39" customWidth="1"/>
    <col min="2" max="2" width="13.7109375" style="39" customWidth="1"/>
    <col min="3" max="3" width="15.7109375" style="39" customWidth="1"/>
    <col min="4" max="4" width="15.140625" style="39" customWidth="1"/>
    <col min="5" max="5" width="14.7109375" style="40" customWidth="1"/>
    <col min="6" max="6" width="13.8515625" style="39" customWidth="1"/>
    <col min="7" max="7" width="15.140625" style="39" customWidth="1"/>
    <col min="8" max="9" width="13.140625" style="39" customWidth="1"/>
    <col min="10" max="10" width="11.7109375" style="39" customWidth="1"/>
    <col min="11" max="11" width="15.7109375" style="39" customWidth="1"/>
    <col min="12" max="12" width="20.421875" style="34" customWidth="1"/>
    <col min="13" max="239" width="9.140625" style="34" customWidth="1"/>
    <col min="240" max="16384" width="9.140625" style="39" customWidth="1"/>
  </cols>
  <sheetData>
    <row r="1" spans="1:239" s="77" customFormat="1" ht="24.75" customHeight="1">
      <c r="A1" s="75" t="s">
        <v>45</v>
      </c>
      <c r="B1" s="9"/>
      <c r="C1" s="9"/>
      <c r="D1" s="9"/>
      <c r="E1" s="10"/>
      <c r="F1" s="9"/>
      <c r="G1" s="9"/>
      <c r="H1" s="9"/>
      <c r="I1" s="9"/>
      <c r="J1" s="9"/>
      <c r="K1" s="9"/>
      <c r="L1" s="44" t="s">
        <v>80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</row>
    <row r="2" spans="1:12" ht="25.5" customHeight="1">
      <c r="A2" s="11" t="s">
        <v>79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41" customFormat="1" ht="25.5" customHeight="1">
      <c r="A3" s="139" t="s">
        <v>75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41" customFormat="1" ht="1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50.25" customHeight="1" thickBot="1">
      <c r="A5" s="147" t="s">
        <v>27</v>
      </c>
      <c r="B5" s="145" t="s">
        <v>28</v>
      </c>
      <c r="C5" s="145" t="s">
        <v>43</v>
      </c>
      <c r="D5" s="152"/>
      <c r="E5" s="146"/>
      <c r="F5" s="145" t="s">
        <v>63</v>
      </c>
      <c r="G5" s="146"/>
      <c r="H5" s="142" t="s">
        <v>42</v>
      </c>
      <c r="I5" s="142" t="s">
        <v>41</v>
      </c>
      <c r="J5" s="140" t="s">
        <v>32</v>
      </c>
      <c r="K5" s="141"/>
      <c r="L5" s="54" t="s">
        <v>26</v>
      </c>
    </row>
    <row r="6" spans="1:12" ht="48.75" customHeight="1" thickBot="1">
      <c r="A6" s="148"/>
      <c r="B6" s="150"/>
      <c r="C6" s="142" t="s">
        <v>29</v>
      </c>
      <c r="D6" s="142" t="s">
        <v>30</v>
      </c>
      <c r="E6" s="153" t="s">
        <v>31</v>
      </c>
      <c r="F6" s="68" t="s">
        <v>33</v>
      </c>
      <c r="G6" s="69" t="s">
        <v>19</v>
      </c>
      <c r="H6" s="143"/>
      <c r="I6" s="143"/>
      <c r="J6" s="55" t="s">
        <v>34</v>
      </c>
      <c r="K6" s="55" t="s">
        <v>35</v>
      </c>
      <c r="L6" s="55" t="s">
        <v>18</v>
      </c>
    </row>
    <row r="7" spans="1:12" ht="33" customHeight="1" thickBot="1">
      <c r="A7" s="149"/>
      <c r="B7" s="151"/>
      <c r="C7" s="144"/>
      <c r="D7" s="144"/>
      <c r="E7" s="154"/>
      <c r="F7" s="58" t="s">
        <v>21</v>
      </c>
      <c r="G7" s="58" t="s">
        <v>21</v>
      </c>
      <c r="H7" s="58" t="s">
        <v>21</v>
      </c>
      <c r="I7" s="58" t="s">
        <v>21</v>
      </c>
      <c r="J7" s="58" t="s">
        <v>21</v>
      </c>
      <c r="K7" s="58" t="s">
        <v>21</v>
      </c>
      <c r="L7" s="58" t="s">
        <v>21</v>
      </c>
    </row>
    <row r="8" spans="1:12" s="26" customFormat="1" ht="18" customHeight="1" hidden="1" thickBot="1">
      <c r="A8" s="22"/>
      <c r="B8" s="23" t="s">
        <v>0</v>
      </c>
      <c r="C8" s="22" t="s">
        <v>1</v>
      </c>
      <c r="D8" s="25"/>
      <c r="E8" s="24" t="s">
        <v>2</v>
      </c>
      <c r="F8" s="63" t="s">
        <v>3</v>
      </c>
      <c r="G8" s="25" t="s">
        <v>4</v>
      </c>
      <c r="H8" s="22" t="s">
        <v>5</v>
      </c>
      <c r="I8" s="63"/>
      <c r="J8" s="63" t="s">
        <v>22</v>
      </c>
      <c r="K8" s="63" t="s">
        <v>23</v>
      </c>
      <c r="L8" s="56" t="s">
        <v>6</v>
      </c>
    </row>
    <row r="9" spans="1:12" s="31" customFormat="1" ht="22.5" customHeight="1" hidden="1" thickBot="1" thickTop="1">
      <c r="A9" s="27" t="s">
        <v>7</v>
      </c>
      <c r="B9" s="28" t="s">
        <v>8</v>
      </c>
      <c r="C9" s="27" t="s">
        <v>9</v>
      </c>
      <c r="D9" s="30"/>
      <c r="E9" s="29" t="s">
        <v>10</v>
      </c>
      <c r="F9" s="64" t="s">
        <v>11</v>
      </c>
      <c r="G9" s="30" t="s">
        <v>12</v>
      </c>
      <c r="H9" s="27" t="s">
        <v>13</v>
      </c>
      <c r="I9" s="64"/>
      <c r="J9" s="64" t="s">
        <v>14</v>
      </c>
      <c r="K9" s="64" t="s">
        <v>15</v>
      </c>
      <c r="L9" s="59" t="s">
        <v>16</v>
      </c>
    </row>
    <row r="10" spans="1:21" ht="30" customHeight="1">
      <c r="A10" s="14" t="s">
        <v>48</v>
      </c>
      <c r="B10" s="19">
        <v>14</v>
      </c>
      <c r="C10" s="102">
        <v>3</v>
      </c>
      <c r="D10" s="45">
        <v>0.3</v>
      </c>
      <c r="E10" s="65">
        <v>3.3</v>
      </c>
      <c r="F10" s="103">
        <v>277.9920000000001</v>
      </c>
      <c r="G10" s="20">
        <v>917.3736000000002</v>
      </c>
      <c r="H10" s="21">
        <v>138.06472680000005</v>
      </c>
      <c r="I10" s="21">
        <v>1055.4383268000004</v>
      </c>
      <c r="J10" s="21">
        <v>250</v>
      </c>
      <c r="K10" s="21">
        <v>3500</v>
      </c>
      <c r="L10" s="104">
        <v>18276.136575200006</v>
      </c>
      <c r="M10" s="106"/>
      <c r="N10" s="106"/>
      <c r="O10" s="106"/>
      <c r="P10" s="106"/>
      <c r="Q10" s="106"/>
      <c r="R10" s="106"/>
      <c r="S10" s="106"/>
      <c r="T10" s="106"/>
      <c r="U10" s="106"/>
    </row>
    <row r="11" spans="1:21" ht="30" customHeight="1">
      <c r="A11" s="14" t="s">
        <v>49</v>
      </c>
      <c r="B11" s="19">
        <v>63</v>
      </c>
      <c r="C11" s="102">
        <v>2</v>
      </c>
      <c r="D11" s="45">
        <v>0.3</v>
      </c>
      <c r="E11" s="66">
        <v>2.3</v>
      </c>
      <c r="F11" s="103">
        <v>277.9920000000001</v>
      </c>
      <c r="G11" s="20">
        <v>639.3816000000002</v>
      </c>
      <c r="H11" s="21">
        <v>96.22693080000002</v>
      </c>
      <c r="I11" s="21">
        <v>735.6085308000002</v>
      </c>
      <c r="J11" s="21">
        <v>35</v>
      </c>
      <c r="K11" s="21">
        <v>2205</v>
      </c>
      <c r="L11" s="104">
        <v>48548.337440400006</v>
      </c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 ht="30" customHeight="1">
      <c r="A12" s="14" t="s">
        <v>60</v>
      </c>
      <c r="B12" s="19">
        <v>209</v>
      </c>
      <c r="C12" s="102">
        <v>1</v>
      </c>
      <c r="D12" s="45">
        <v>0.3</v>
      </c>
      <c r="E12" s="66">
        <v>1.3</v>
      </c>
      <c r="F12" s="103">
        <v>252.72</v>
      </c>
      <c r="G12" s="20">
        <v>328.53600000000006</v>
      </c>
      <c r="H12" s="21">
        <v>49.44466800000001</v>
      </c>
      <c r="I12" s="21">
        <v>377.98066800000004</v>
      </c>
      <c r="J12" s="21">
        <v>35</v>
      </c>
      <c r="K12" s="21">
        <v>7315</v>
      </c>
      <c r="L12" s="104">
        <v>86313</v>
      </c>
      <c r="M12" s="106"/>
      <c r="N12" s="106"/>
      <c r="O12" s="106"/>
      <c r="P12" s="106"/>
      <c r="Q12" s="106"/>
      <c r="R12" s="106"/>
      <c r="S12" s="106"/>
      <c r="T12" s="106"/>
      <c r="U12" s="106"/>
    </row>
    <row r="13" spans="1:21" ht="30" customHeight="1">
      <c r="A13" s="14" t="s">
        <v>57</v>
      </c>
      <c r="B13" s="19">
        <v>1123</v>
      </c>
      <c r="C13" s="102">
        <v>0.4</v>
      </c>
      <c r="D13" s="45">
        <v>0.2</v>
      </c>
      <c r="E13" s="66">
        <v>0.6</v>
      </c>
      <c r="F13" s="103">
        <v>252.72</v>
      </c>
      <c r="G13" s="20">
        <v>151.63200000000003</v>
      </c>
      <c r="H13" s="21">
        <v>22.820616000000005</v>
      </c>
      <c r="I13" s="21">
        <v>174.45261600000003</v>
      </c>
      <c r="J13" s="21">
        <v>35</v>
      </c>
      <c r="K13" s="21">
        <v>39305</v>
      </c>
      <c r="L13" s="104">
        <v>235215</v>
      </c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 ht="30" customHeight="1">
      <c r="A14" s="14" t="s">
        <v>54</v>
      </c>
      <c r="B14" s="19">
        <v>474</v>
      </c>
      <c r="C14" s="102">
        <v>0.2</v>
      </c>
      <c r="D14" s="45">
        <v>0.3</v>
      </c>
      <c r="E14" s="66">
        <v>0.5</v>
      </c>
      <c r="F14" s="103">
        <v>277.9920000000001</v>
      </c>
      <c r="G14" s="20">
        <v>138.99600000000004</v>
      </c>
      <c r="H14" s="21">
        <v>20.918898000000006</v>
      </c>
      <c r="I14" s="21">
        <v>159.91489800000005</v>
      </c>
      <c r="J14" s="21">
        <v>35</v>
      </c>
      <c r="K14" s="21">
        <v>16590</v>
      </c>
      <c r="L14" s="104">
        <v>92390</v>
      </c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 ht="30" customHeight="1">
      <c r="A15" s="14" t="s">
        <v>55</v>
      </c>
      <c r="B15" s="19">
        <v>2727</v>
      </c>
      <c r="C15" s="102">
        <v>0.2</v>
      </c>
      <c r="D15" s="45">
        <v>0.1</v>
      </c>
      <c r="E15" s="66">
        <v>0.3</v>
      </c>
      <c r="F15" s="103">
        <v>252.72</v>
      </c>
      <c r="G15" s="20">
        <v>75.81600000000002</v>
      </c>
      <c r="H15" s="21">
        <v>11.410308000000002</v>
      </c>
      <c r="I15" s="21">
        <v>87.22630800000002</v>
      </c>
      <c r="J15" s="21">
        <v>10</v>
      </c>
      <c r="K15" s="21">
        <v>27270</v>
      </c>
      <c r="L15" s="104">
        <v>265136</v>
      </c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 ht="30" customHeight="1">
      <c r="A16" s="14" t="s">
        <v>20</v>
      </c>
      <c r="B16" s="19">
        <v>7</v>
      </c>
      <c r="C16" s="102">
        <v>0.2</v>
      </c>
      <c r="D16" s="45">
        <v>0.1</v>
      </c>
      <c r="E16" s="66">
        <v>0.3</v>
      </c>
      <c r="F16" s="103">
        <v>252.72</v>
      </c>
      <c r="G16" s="20">
        <v>75.81600000000002</v>
      </c>
      <c r="H16" s="21">
        <v>11.410308000000002</v>
      </c>
      <c r="I16" s="21">
        <v>87.22630800000002</v>
      </c>
      <c r="J16" s="21">
        <v>10</v>
      </c>
      <c r="K16" s="21">
        <v>70</v>
      </c>
      <c r="L16" s="104">
        <v>680.5841560000001</v>
      </c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101" s="36" customFormat="1" ht="28.5" customHeight="1" thickBot="1">
      <c r="A17" s="15" t="s">
        <v>77</v>
      </c>
      <c r="B17" s="89">
        <v>4617</v>
      </c>
      <c r="C17" s="93" t="s">
        <v>39</v>
      </c>
      <c r="D17" s="95" t="s">
        <v>39</v>
      </c>
      <c r="E17" s="95" t="s">
        <v>39</v>
      </c>
      <c r="F17" s="93" t="s">
        <v>39</v>
      </c>
      <c r="G17" s="95" t="s">
        <v>39</v>
      </c>
      <c r="H17" s="93" t="s">
        <v>39</v>
      </c>
      <c r="I17" s="93" t="s">
        <v>39</v>
      </c>
      <c r="J17" s="93" t="s">
        <v>39</v>
      </c>
      <c r="K17" s="94">
        <v>96255</v>
      </c>
      <c r="L17" s="94">
        <v>746559</v>
      </c>
      <c r="M17" s="108"/>
      <c r="N17" s="108"/>
      <c r="O17" s="108"/>
      <c r="P17" s="108"/>
      <c r="Q17" s="108"/>
      <c r="R17" s="108"/>
      <c r="S17" s="108"/>
      <c r="T17" s="108"/>
      <c r="U17" s="108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</row>
    <row r="18" spans="1:12" s="35" customFormat="1" ht="21" customHeight="1">
      <c r="A18" s="50"/>
      <c r="B18" s="51"/>
      <c r="C18" s="51"/>
      <c r="D18" s="51"/>
      <c r="E18" s="67"/>
      <c r="F18" s="51"/>
      <c r="G18" s="51"/>
      <c r="H18" s="51"/>
      <c r="I18" s="51"/>
      <c r="J18" s="51"/>
      <c r="K18" s="51"/>
      <c r="L18" s="51"/>
    </row>
    <row r="19" spans="1:239" ht="16.5" customHeight="1">
      <c r="A19" s="81" t="s">
        <v>58</v>
      </c>
      <c r="B19" s="82"/>
      <c r="C19" s="38"/>
      <c r="D19" s="38"/>
      <c r="E19" s="38"/>
      <c r="F19" s="38"/>
      <c r="G19" s="38"/>
      <c r="H19" s="38"/>
      <c r="I19" s="38"/>
      <c r="J19" s="60"/>
      <c r="K19" s="34"/>
      <c r="ID19" s="39"/>
      <c r="IE19" s="39"/>
    </row>
    <row r="20" spans="1:239" ht="15">
      <c r="A20" s="80" t="s">
        <v>37</v>
      </c>
      <c r="B20" s="83">
        <v>10000</v>
      </c>
      <c r="C20" s="40"/>
      <c r="E20" s="39"/>
      <c r="J20" s="34"/>
      <c r="K20" s="34"/>
      <c r="ID20" s="39"/>
      <c r="IE20" s="39"/>
    </row>
    <row r="21" spans="1:239" ht="15">
      <c r="A21" s="80" t="s">
        <v>38</v>
      </c>
      <c r="B21" s="83">
        <v>35000</v>
      </c>
      <c r="C21" s="40"/>
      <c r="E21" s="39"/>
      <c r="J21" s="34"/>
      <c r="K21" s="34"/>
      <c r="ID21" s="39"/>
      <c r="IE21" s="39"/>
    </row>
    <row r="22" spans="1:239" ht="15">
      <c r="A22" s="80" t="s">
        <v>40</v>
      </c>
      <c r="B22" s="83">
        <v>250000</v>
      </c>
      <c r="C22" s="40"/>
      <c r="E22" s="39"/>
      <c r="J22" s="34"/>
      <c r="K22" s="34"/>
      <c r="ID22" s="39"/>
      <c r="IE22" s="39"/>
    </row>
    <row r="23" spans="1:239" ht="15">
      <c r="A23" s="80" t="s">
        <v>44</v>
      </c>
      <c r="B23" s="84">
        <v>0.1505</v>
      </c>
      <c r="C23" s="40"/>
      <c r="E23" s="39"/>
      <c r="J23" s="34"/>
      <c r="K23" s="34"/>
      <c r="ID23" s="39"/>
      <c r="IE23" s="39"/>
    </row>
    <row r="24" spans="1:239" ht="15">
      <c r="A24" s="80" t="s">
        <v>62</v>
      </c>
      <c r="B24" s="83">
        <v>15600</v>
      </c>
      <c r="C24" s="40"/>
      <c r="E24" s="39"/>
      <c r="J24" s="34"/>
      <c r="K24" s="34"/>
      <c r="ID24" s="39"/>
      <c r="IE24" s="39"/>
    </row>
    <row r="25" spans="1:239" ht="15">
      <c r="A25" s="80" t="s">
        <v>36</v>
      </c>
      <c r="B25" s="84">
        <v>1.1</v>
      </c>
      <c r="C25" s="40"/>
      <c r="E25" s="39"/>
      <c r="J25" s="34"/>
      <c r="K25" s="34"/>
      <c r="ID25" s="39"/>
      <c r="IE25" s="39"/>
    </row>
    <row r="26" spans="1:4" ht="15">
      <c r="A26" s="42"/>
      <c r="B26" s="42"/>
      <c r="C26" s="49"/>
      <c r="D26" s="42"/>
    </row>
    <row r="28" spans="1:3" ht="15.75">
      <c r="A28" s="133" t="s">
        <v>84</v>
      </c>
      <c r="B28" s="134" t="s">
        <v>56</v>
      </c>
      <c r="C28" s="47"/>
    </row>
    <row r="29" spans="1:3" ht="15">
      <c r="A29" s="135" t="s">
        <v>52</v>
      </c>
      <c r="B29" s="136">
        <v>4852</v>
      </c>
      <c r="C29" s="47"/>
    </row>
    <row r="30" spans="1:3" ht="15">
      <c r="A30" s="135" t="s">
        <v>53</v>
      </c>
      <c r="B30" s="136">
        <v>6795</v>
      </c>
      <c r="C30" s="47"/>
    </row>
    <row r="31" spans="1:3" ht="15">
      <c r="A31" s="135" t="s">
        <v>50</v>
      </c>
      <c r="B31" s="136">
        <v>788</v>
      </c>
      <c r="C31" s="46"/>
    </row>
    <row r="32" spans="1:3" ht="15">
      <c r="A32" s="137" t="s">
        <v>85</v>
      </c>
      <c r="B32" s="138">
        <f>SUM(B29:B31)</f>
        <v>12435</v>
      </c>
      <c r="C32" s="46"/>
    </row>
    <row r="33" ht="15">
      <c r="C33" s="46"/>
    </row>
    <row r="34" spans="1:3" ht="15">
      <c r="A34" s="155" t="s">
        <v>86</v>
      </c>
      <c r="C34" s="46"/>
    </row>
    <row r="35" ht="15">
      <c r="C35" s="46"/>
    </row>
    <row r="36" ht="15">
      <c r="C36" s="46"/>
    </row>
  </sheetData>
  <mergeCells count="10">
    <mergeCell ref="A5:A7"/>
    <mergeCell ref="B5:B7"/>
    <mergeCell ref="C5:E5"/>
    <mergeCell ref="C6:C7"/>
    <mergeCell ref="E6:E7"/>
    <mergeCell ref="J5:K5"/>
    <mergeCell ref="D6:D7"/>
    <mergeCell ref="F5:G5"/>
    <mergeCell ref="I5:I6"/>
    <mergeCell ref="H5:H6"/>
  </mergeCells>
  <printOptions/>
  <pageMargins left="0.27" right="0.19" top="0.73" bottom="0.47" header="0.4921259845" footer="0.24"/>
  <pageSetup fitToHeight="1" fitToWidth="1" horizontalDpi="600" verticalDpi="600" orientation="landscape" paperSize="9" scale="63" r:id="rId3"/>
  <headerFooter alignWithMargins="0">
    <oddFooter>&amp;C&amp;P/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9"/>
  <sheetViews>
    <sheetView tabSelected="1" zoomScale="75" zoomScaleNormal="75" workbookViewId="0" topLeftCell="A1">
      <selection activeCell="A19" sqref="A19"/>
    </sheetView>
  </sheetViews>
  <sheetFormatPr defaultColWidth="9.140625" defaultRowHeight="12.75"/>
  <cols>
    <col min="1" max="1" width="65.8515625" style="39" customWidth="1"/>
    <col min="2" max="2" width="17.421875" style="39" customWidth="1"/>
    <col min="3" max="3" width="11.8515625" style="39" customWidth="1"/>
    <col min="4" max="4" width="14.28125" style="39" customWidth="1"/>
    <col min="5" max="5" width="15.421875" style="40" customWidth="1"/>
    <col min="6" max="6" width="16.421875" style="39" customWidth="1"/>
    <col min="7" max="7" width="18.8515625" style="39" bestFit="1" customWidth="1"/>
    <col min="8" max="8" width="13.57421875" style="39" customWidth="1"/>
    <col min="9" max="11" width="14.7109375" style="39" customWidth="1"/>
    <col min="12" max="12" width="21.28125" style="39" customWidth="1"/>
    <col min="13" max="238" width="9.140625" style="34" customWidth="1"/>
    <col min="239" max="16384" width="9.140625" style="39" customWidth="1"/>
  </cols>
  <sheetData>
    <row r="1" spans="1:238" s="77" customFormat="1" ht="27" customHeight="1">
      <c r="A1" s="75" t="s">
        <v>45</v>
      </c>
      <c r="B1" s="9"/>
      <c r="C1" s="9"/>
      <c r="D1" s="9"/>
      <c r="E1" s="10"/>
      <c r="F1" s="9"/>
      <c r="G1" s="9"/>
      <c r="H1" s="9"/>
      <c r="I1" s="9"/>
      <c r="J1" s="9"/>
      <c r="K1" s="9"/>
      <c r="L1" s="44" t="s">
        <v>83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</row>
    <row r="2" spans="1:13" ht="27" customHeight="1">
      <c r="A2" s="11" t="s">
        <v>79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38" s="42" customFormat="1" ht="27" customHeight="1">
      <c r="A3" s="139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</row>
    <row r="4" spans="1:238" s="42" customFormat="1" ht="27" customHeight="1" thickBot="1">
      <c r="A4" s="4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</row>
    <row r="5" spans="1:13" ht="50.25" customHeight="1" thickBot="1">
      <c r="A5" s="147" t="s">
        <v>27</v>
      </c>
      <c r="B5" s="145" t="s">
        <v>28</v>
      </c>
      <c r="C5" s="145" t="s">
        <v>43</v>
      </c>
      <c r="D5" s="152"/>
      <c r="E5" s="146"/>
      <c r="F5" s="145" t="s">
        <v>63</v>
      </c>
      <c r="G5" s="146"/>
      <c r="H5" s="142" t="s">
        <v>42</v>
      </c>
      <c r="I5" s="142" t="s">
        <v>41</v>
      </c>
      <c r="J5" s="140" t="s">
        <v>32</v>
      </c>
      <c r="K5" s="141"/>
      <c r="L5" s="54" t="s">
        <v>26</v>
      </c>
      <c r="M5" s="35"/>
    </row>
    <row r="6" spans="1:12" ht="48.75" customHeight="1" thickBot="1">
      <c r="A6" s="148"/>
      <c r="B6" s="150"/>
      <c r="C6" s="142" t="s">
        <v>29</v>
      </c>
      <c r="D6" s="142" t="s">
        <v>30</v>
      </c>
      <c r="E6" s="153" t="s">
        <v>31</v>
      </c>
      <c r="F6" s="68" t="s">
        <v>33</v>
      </c>
      <c r="G6" s="69" t="s">
        <v>19</v>
      </c>
      <c r="H6" s="143"/>
      <c r="I6" s="143"/>
      <c r="J6" s="55" t="s">
        <v>34</v>
      </c>
      <c r="K6" s="55" t="s">
        <v>35</v>
      </c>
      <c r="L6" s="55" t="s">
        <v>24</v>
      </c>
    </row>
    <row r="7" spans="1:12" ht="33" customHeight="1" thickBot="1">
      <c r="A7" s="149"/>
      <c r="B7" s="151"/>
      <c r="C7" s="144"/>
      <c r="D7" s="144"/>
      <c r="E7" s="154"/>
      <c r="F7" s="58" t="s">
        <v>21</v>
      </c>
      <c r="G7" s="58" t="s">
        <v>21</v>
      </c>
      <c r="H7" s="58" t="s">
        <v>21</v>
      </c>
      <c r="I7" s="58" t="s">
        <v>21</v>
      </c>
      <c r="J7" s="58" t="s">
        <v>21</v>
      </c>
      <c r="K7" s="58" t="s">
        <v>21</v>
      </c>
      <c r="L7" s="58" t="s">
        <v>21</v>
      </c>
    </row>
    <row r="8" spans="1:12" s="26" customFormat="1" ht="18" customHeight="1" hidden="1" thickBot="1">
      <c r="A8" s="22"/>
      <c r="B8" s="23" t="s">
        <v>0</v>
      </c>
      <c r="C8" s="22" t="s">
        <v>1</v>
      </c>
      <c r="D8" s="25"/>
      <c r="E8" s="24" t="s">
        <v>2</v>
      </c>
      <c r="F8" s="22" t="s">
        <v>3</v>
      </c>
      <c r="G8" s="25" t="s">
        <v>4</v>
      </c>
      <c r="H8" s="22" t="s">
        <v>5</v>
      </c>
      <c r="I8" s="22"/>
      <c r="J8" s="22"/>
      <c r="K8" s="22"/>
      <c r="L8" s="56" t="s">
        <v>6</v>
      </c>
    </row>
    <row r="9" spans="1:12" s="31" customFormat="1" ht="18" customHeight="1" hidden="1" thickBot="1" thickTop="1">
      <c r="A9" s="27" t="s">
        <v>7</v>
      </c>
      <c r="B9" s="28" t="s">
        <v>8</v>
      </c>
      <c r="C9" s="27" t="s">
        <v>9</v>
      </c>
      <c r="D9" s="30"/>
      <c r="E9" s="29" t="s">
        <v>10</v>
      </c>
      <c r="F9" s="27" t="s">
        <v>11</v>
      </c>
      <c r="G9" s="30" t="s">
        <v>12</v>
      </c>
      <c r="H9" s="27" t="s">
        <v>13</v>
      </c>
      <c r="I9" s="27"/>
      <c r="J9" s="27"/>
      <c r="K9" s="27"/>
      <c r="L9" s="59" t="s">
        <v>16</v>
      </c>
    </row>
    <row r="10" spans="1:12" ht="30" customHeight="1">
      <c r="A10" s="14" t="s">
        <v>48</v>
      </c>
      <c r="B10" s="19">
        <v>14</v>
      </c>
      <c r="C10" s="102">
        <v>3</v>
      </c>
      <c r="D10" s="45">
        <v>0</v>
      </c>
      <c r="E10" s="65">
        <v>3</v>
      </c>
      <c r="F10" s="103">
        <v>277.9920000000001</v>
      </c>
      <c r="G10" s="20">
        <v>833.9760000000002</v>
      </c>
      <c r="H10" s="21">
        <v>125.51338800000003</v>
      </c>
      <c r="I10" s="21">
        <v>959.4893880000003</v>
      </c>
      <c r="J10" s="132"/>
      <c r="K10" s="132"/>
      <c r="L10" s="104">
        <v>13432.851432000005</v>
      </c>
    </row>
    <row r="11" spans="1:12" ht="30" customHeight="1">
      <c r="A11" s="14" t="s">
        <v>49</v>
      </c>
      <c r="B11" s="19">
        <v>63</v>
      </c>
      <c r="C11" s="102">
        <v>2</v>
      </c>
      <c r="D11" s="45">
        <v>0</v>
      </c>
      <c r="E11" s="66">
        <v>2</v>
      </c>
      <c r="F11" s="103">
        <v>277.9920000000001</v>
      </c>
      <c r="G11" s="20">
        <v>555.9840000000002</v>
      </c>
      <c r="H11" s="21">
        <v>83.67559200000002</v>
      </c>
      <c r="I11" s="21">
        <v>639.6595920000002</v>
      </c>
      <c r="J11" s="132"/>
      <c r="K11" s="132"/>
      <c r="L11" s="104">
        <v>40298.55429600001</v>
      </c>
    </row>
    <row r="12" spans="1:12" ht="30" customHeight="1">
      <c r="A12" s="14" t="s">
        <v>60</v>
      </c>
      <c r="B12" s="19">
        <v>209</v>
      </c>
      <c r="C12" s="102">
        <v>1</v>
      </c>
      <c r="D12" s="45">
        <v>0</v>
      </c>
      <c r="E12" s="66">
        <v>1</v>
      </c>
      <c r="F12" s="103">
        <v>252.72</v>
      </c>
      <c r="G12" s="20">
        <v>252.72</v>
      </c>
      <c r="H12" s="21">
        <v>38.03436</v>
      </c>
      <c r="I12" s="21">
        <v>290.75436</v>
      </c>
      <c r="J12" s="132"/>
      <c r="K12" s="132"/>
      <c r="L12" s="104">
        <v>60767</v>
      </c>
    </row>
    <row r="13" spans="1:12" ht="30" customHeight="1">
      <c r="A13" s="14" t="s">
        <v>57</v>
      </c>
      <c r="B13" s="19">
        <v>1123</v>
      </c>
      <c r="C13" s="102">
        <v>0.4</v>
      </c>
      <c r="D13" s="45">
        <v>0</v>
      </c>
      <c r="E13" s="66">
        <v>0.4</v>
      </c>
      <c r="F13" s="103">
        <v>252.72</v>
      </c>
      <c r="G13" s="20">
        <v>101.08800000000002</v>
      </c>
      <c r="H13" s="21">
        <v>15.213744000000004</v>
      </c>
      <c r="I13" s="21">
        <v>116.301744</v>
      </c>
      <c r="J13" s="132"/>
      <c r="K13" s="132"/>
      <c r="L13" s="104">
        <v>130607</v>
      </c>
    </row>
    <row r="14" spans="1:12" ht="30" customHeight="1">
      <c r="A14" s="14" t="s">
        <v>54</v>
      </c>
      <c r="B14" s="19">
        <v>474</v>
      </c>
      <c r="C14" s="102">
        <v>0.2</v>
      </c>
      <c r="D14" s="45">
        <v>0</v>
      </c>
      <c r="E14" s="66">
        <v>0.2</v>
      </c>
      <c r="F14" s="103">
        <v>277.9920000000001</v>
      </c>
      <c r="G14" s="20">
        <v>55.59840000000002</v>
      </c>
      <c r="H14" s="21">
        <v>8.367559200000002</v>
      </c>
      <c r="I14" s="21">
        <v>63.96595920000002</v>
      </c>
      <c r="J14" s="132"/>
      <c r="K14" s="132"/>
      <c r="L14" s="104">
        <v>30320</v>
      </c>
    </row>
    <row r="15" spans="1:12" ht="30" customHeight="1">
      <c r="A15" s="14" t="s">
        <v>55</v>
      </c>
      <c r="B15" s="19">
        <v>2727</v>
      </c>
      <c r="C15" s="102">
        <v>0.2</v>
      </c>
      <c r="D15" s="45">
        <v>0</v>
      </c>
      <c r="E15" s="66">
        <v>0.2</v>
      </c>
      <c r="F15" s="103">
        <v>252.72</v>
      </c>
      <c r="G15" s="20">
        <v>50.54400000000001</v>
      </c>
      <c r="H15" s="21">
        <v>7.606872000000002</v>
      </c>
      <c r="I15" s="21">
        <v>58.150872</v>
      </c>
      <c r="J15" s="132"/>
      <c r="K15" s="132"/>
      <c r="L15" s="104">
        <v>158577</v>
      </c>
    </row>
    <row r="16" spans="1:12" ht="30" customHeight="1">
      <c r="A16" s="14" t="s">
        <v>20</v>
      </c>
      <c r="B16" s="19">
        <v>7</v>
      </c>
      <c r="C16" s="102">
        <v>0.2</v>
      </c>
      <c r="D16" s="45">
        <v>0</v>
      </c>
      <c r="E16" s="66">
        <v>0.2</v>
      </c>
      <c r="F16" s="103">
        <v>252.72</v>
      </c>
      <c r="G16" s="20">
        <v>50.54400000000001</v>
      </c>
      <c r="H16" s="21">
        <v>7.606872000000002</v>
      </c>
      <c r="I16" s="21">
        <v>58.150872000000014</v>
      </c>
      <c r="J16" s="132"/>
      <c r="K16" s="132"/>
      <c r="L16" s="104">
        <v>407.0561040000001</v>
      </c>
    </row>
    <row r="17" spans="1:100" s="36" customFormat="1" ht="28.5" customHeight="1" thickBot="1">
      <c r="A17" s="15" t="s">
        <v>77</v>
      </c>
      <c r="B17" s="89">
        <v>4617</v>
      </c>
      <c r="C17" s="93" t="s">
        <v>39</v>
      </c>
      <c r="D17" s="95" t="s">
        <v>39</v>
      </c>
      <c r="E17" s="95" t="s">
        <v>39</v>
      </c>
      <c r="F17" s="93" t="s">
        <v>39</v>
      </c>
      <c r="G17" s="93" t="s">
        <v>39</v>
      </c>
      <c r="H17" s="93" t="s">
        <v>39</v>
      </c>
      <c r="I17" s="93" t="s">
        <v>39</v>
      </c>
      <c r="J17" s="93" t="s">
        <v>39</v>
      </c>
      <c r="K17" s="93" t="s">
        <v>39</v>
      </c>
      <c r="L17" s="94">
        <v>434409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</row>
    <row r="18" spans="1:12" ht="16.5" customHeight="1">
      <c r="A18" s="37"/>
      <c r="B18" s="38"/>
      <c r="C18" s="60"/>
      <c r="D18" s="60"/>
      <c r="E18" s="38"/>
      <c r="F18" s="38"/>
      <c r="G18" s="38"/>
      <c r="H18" s="38"/>
      <c r="I18" s="70"/>
      <c r="J18" s="70"/>
      <c r="K18" s="70"/>
      <c r="L18" s="38"/>
    </row>
    <row r="19" ht="15">
      <c r="A19" s="155" t="s">
        <v>86</v>
      </c>
    </row>
    <row r="23" spans="1:3" ht="15.75">
      <c r="A23" s="122"/>
      <c r="B23" s="123"/>
      <c r="C23" s="41"/>
    </row>
    <row r="24" spans="1:3" ht="15">
      <c r="A24" s="42"/>
      <c r="B24" s="96"/>
      <c r="C24" s="42"/>
    </row>
    <row r="25" spans="1:3" ht="15">
      <c r="A25" s="42"/>
      <c r="B25" s="96"/>
      <c r="C25" s="42"/>
    </row>
    <row r="26" spans="1:3" ht="15">
      <c r="A26" s="42"/>
      <c r="B26" s="96"/>
      <c r="C26" s="42"/>
    </row>
    <row r="27" spans="1:3" ht="15">
      <c r="A27" s="42"/>
      <c r="B27" s="96"/>
      <c r="C27" s="42"/>
    </row>
    <row r="28" spans="1:238" s="85" customFormat="1" ht="15">
      <c r="A28" s="97"/>
      <c r="B28" s="98"/>
      <c r="C28" s="97"/>
      <c r="E28" s="86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</row>
    <row r="29" spans="1:238" s="85" customFormat="1" ht="15">
      <c r="A29" s="97"/>
      <c r="B29" s="98"/>
      <c r="C29" s="97"/>
      <c r="E29" s="86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</row>
  </sheetData>
  <mergeCells count="10">
    <mergeCell ref="A5:A7"/>
    <mergeCell ref="B5:B7"/>
    <mergeCell ref="C5:E5"/>
    <mergeCell ref="C6:C7"/>
    <mergeCell ref="E6:E7"/>
    <mergeCell ref="I5:I6"/>
    <mergeCell ref="J5:K5"/>
    <mergeCell ref="D6:D7"/>
    <mergeCell ref="F5:G5"/>
    <mergeCell ref="H5:H6"/>
  </mergeCells>
  <printOptions/>
  <pageMargins left="0.27" right="0.19" top="0.9" bottom="0.47" header="0.4921259845" footer="0.24"/>
  <pageSetup fitToHeight="1" fitToWidth="1" horizontalDpi="600" verticalDpi="600" orientation="landscape" paperSize="9" scale="58" r:id="rId3"/>
  <headerFooter alignWithMargins="0">
    <oddFooter>&amp;C&amp;P/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ÚVČR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vojtova</dc:creator>
  <cp:keywords/>
  <dc:description/>
  <cp:lastModifiedBy>Bauer David, JUDr.</cp:lastModifiedBy>
  <cp:lastPrinted>2011-09-27T13:44:23Z</cp:lastPrinted>
  <dcterms:created xsi:type="dcterms:W3CDTF">2007-04-04T13:39:48Z</dcterms:created>
  <dcterms:modified xsi:type="dcterms:W3CDTF">2011-09-27T15:39:33Z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